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19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'6'!$2:$6</definedName>
  </definedNames>
  <calcPr fullCalcOnLoad="1"/>
</workbook>
</file>

<file path=xl/sharedStrings.xml><?xml version="1.0" encoding="utf-8"?>
<sst xmlns="http://schemas.openxmlformats.org/spreadsheetml/2006/main" count="1002" uniqueCount="359">
  <si>
    <t>四川省科技成果档案馆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</si>
  <si>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</si>
  <si>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</si>
  <si>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</si>
  <si>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</si>
  <si>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</si>
  <si>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</si>
  <si>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</si>
  <si>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</si>
  <si>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</si>
  <si>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</si>
  <si>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</si>
  <si>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</si>
  <si>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</si>
  <si>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</si>
  <si>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</si>
  <si>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</si>
  <si>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</si>
  <si>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</si>
  <si>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</si>
  <si>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</si>
  <si>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</si>
  <si>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</si>
  <si>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</si>
  <si>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</si>
  <si>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</si>
  <si>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</si>
  <si>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</si>
  <si>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</si>
  <si>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</si>
  <si>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</si>
  <si>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</si>
  <si>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</si>
  <si>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</si>
  <si>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</si>
  <si>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</si>
  <si>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</si>
  <si>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</si>
  <si>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</si>
  <si>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</si>
  <si>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</si>
  <si>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</si>
  <si>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</si>
  <si>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</si>
  <si>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</si>
  <si>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</si>
  <si>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</si>
  <si>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</si>
  <si>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</si>
  <si>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</si>
  <si>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</si>
  <si>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</si>
  <si>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</si>
  <si>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</si>
  <si>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</si>
  <si>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</si>
  <si>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</si>
  <si>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</si>
  <si>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</si>
  <si>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</si>
  <si>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</si>
  <si>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</si>
  <si>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</si>
  <si>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</si>
  <si>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</si>
  <si>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</si>
  <si>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</si>
  <si>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</si>
  <si>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</si>
  <si>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</si>
  <si>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</si>
  <si>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</si>
  <si>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</si>
  <si>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</si>
  <si>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</si>
  <si>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</si>
  <si>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</si>
  <si>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</si>
  <si>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</si>
  <si>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</si>
  <si>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</si>
  <si>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</si>
  <si>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</si>
  <si>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305907</t>
  </si>
  <si>
    <t>社会公益研究</t>
  </si>
  <si>
    <t>04</t>
  </si>
  <si>
    <t>科技成果转化与扩散</t>
  </si>
  <si>
    <t>05</t>
  </si>
  <si>
    <t>01</t>
  </si>
  <si>
    <t>机构运行</t>
  </si>
  <si>
    <t>99</t>
  </si>
  <si>
    <t>其他科技条件与服务支出</t>
  </si>
  <si>
    <t>07</t>
  </si>
  <si>
    <t>其他科学技术普及支出</t>
  </si>
  <si>
    <t>其他科学技术支出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</si>
  <si>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</si>
  <si>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</si>
  <si>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</si>
  <si>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</si>
  <si>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</si>
  <si>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</si>
  <si>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</si>
  <si>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</si>
  <si>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</si>
  <si>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</si>
  <si>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</si>
  <si>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</si>
  <si>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</si>
  <si>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</si>
  <si>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</si>
  <si>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</si>
  <si>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</si>
  <si>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</si>
  <si>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</si>
  <si>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</si>
  <si>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</si>
  <si>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</si>
  <si>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</si>
  <si>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</si>
  <si>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</si>
  <si>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</si>
  <si>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</si>
  <si>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</si>
  <si>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</si>
  <si>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</si>
  <si>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</si>
  <si>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</si>
  <si>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</si>
  <si>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</si>
  <si>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</si>
  <si>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</si>
  <si>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</si>
  <si>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</si>
  <si>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</si>
  <si>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</si>
  <si>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</si>
  <si>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</si>
  <si>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</si>
  <si>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</si>
  <si>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</si>
  <si>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</si>
  <si>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</si>
  <si>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</si>
  <si>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</si>
  <si>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</si>
  <si>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</si>
  <si>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</si>
  <si>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</si>
  <si>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</si>
  <si>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</si>
  <si>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</si>
  <si>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</si>
  <si>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</si>
  <si>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</si>
  <si>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</si>
  <si>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</si>
  <si>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</si>
  <si>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</si>
  <si>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</si>
  <si>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</si>
  <si>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</si>
  <si>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</si>
  <si>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</si>
  <si>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</si>
  <si>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</si>
  <si>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</si>
  <si>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</si>
  <si>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</si>
  <si>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</si>
  <si>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</si>
  <si>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</si>
  <si>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</si>
  <si>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</si>
  <si>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</si>
  <si>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</si>
  <si>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</si>
  <si>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</si>
  <si>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</si>
  <si>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</si>
  <si>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</si>
  <si>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</si>
  <si>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</si>
  <si>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</si>
  <si>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</si>
  <si>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</si>
  <si>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</si>
  <si>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</si>
  <si>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</si>
  <si>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</si>
  <si>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</si>
  <si>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</si>
  <si>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</si>
  <si>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</si>
  <si>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</si>
  <si>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</si>
  <si>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</si>
  <si>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</si>
  <si>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</si>
  <si>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</si>
  <si>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</si>
  <si>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</si>
  <si>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</si>
  <si>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</si>
  <si>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</si>
  <si>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</si>
  <si>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</si>
  <si>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</si>
  <si>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</si>
  <si>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</si>
  <si>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</si>
  <si>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</si>
  <si>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</si>
  <si>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</si>
  <si>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</si>
  <si>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</si>
  <si>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</si>
  <si>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</si>
  <si>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</si>
  <si>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</si>
  <si>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</si>
  <si>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</si>
  <si>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</si>
  <si>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</si>
  <si>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</si>
  <si>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</si>
  <si>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</si>
  <si>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</si>
  <si>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</si>
  <si>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</si>
  <si>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</si>
  <si>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</si>
  <si>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</si>
  <si>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</si>
  <si>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</si>
  <si>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</si>
  <si>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</si>
  <si>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</si>
  <si>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</si>
  <si>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</si>
  <si>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</si>
  <si>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</si>
  <si>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</si>
  <si>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</si>
  <si>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</si>
  <si>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</si>
  <si>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</si>
  <si>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</si>
  <si>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</si>
  <si>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</si>
  <si>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</si>
  <si>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</si>
  <si>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</si>
  <si>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</si>
  <si>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</si>
  <si>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</si>
  <si>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</si>
  <si>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</si>
  <si>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</si>
  <si>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</si>
  <si>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</si>
  <si>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</si>
  <si>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</si>
  <si>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</si>
  <si>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</si>
  <si>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</si>
  <si>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</si>
  <si>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</si>
  <si>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</si>
  <si>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</si>
  <si>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</si>
  <si>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</si>
  <si>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科技条件与服务</t>
  </si>
  <si>
    <t xml:space="preserve">    机构运行</t>
  </si>
  <si>
    <t xml:space="preserve">    其他科技条件与服务支出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</si>
  <si>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</si>
  <si>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</si>
  <si>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</si>
  <si>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</si>
  <si>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</si>
  <si>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</si>
  <si>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</si>
  <si>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</si>
  <si>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</si>
  <si>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</si>
  <si>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</si>
  <si>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</si>
  <si>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</si>
  <si>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</si>
  <si>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</si>
  <si>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</si>
  <si>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</si>
  <si>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</si>
  <si>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</si>
  <si>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</si>
  <si>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</si>
  <si>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</si>
  <si>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</si>
  <si>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</si>
  <si>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</si>
  <si>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</si>
  <si>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</si>
  <si>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</si>
  <si>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</si>
  <si>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</si>
  <si>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</si>
  <si>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</si>
  <si>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</si>
  <si>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维修(护)费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</si>
  <si>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</si>
  <si>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</si>
  <si>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</si>
  <si>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</si>
  <si>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</si>
  <si>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</si>
  <si>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</si>
  <si>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</si>
  <si>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</si>
  <si>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>表3-2</t>
  </si>
  <si>
    <t>一般公共预算项目支出预算表</t>
  </si>
  <si>
    <t>单位名称（项目）</t>
  </si>
  <si>
    <t xml:space="preserve">  科技档案和成果登记管理与服务</t>
  </si>
  <si>
    <t xml:space="preserve">  科技项目- 基于OCR的档案数据化技术及其成果转化</t>
  </si>
  <si>
    <t xml:space="preserve">  科技项目-单位供水管道维修改造工程</t>
  </si>
  <si>
    <t xml:space="preserve">  科技项目-基本科研业务费</t>
  </si>
  <si>
    <t xml:space="preserve">  科技项目-科技奖励后评估调研及研究分析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</si>
  <si>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</si>
  <si>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</si>
  <si>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</si>
  <si>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</si>
  <si>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</si>
  <si>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</si>
  <si>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</si>
  <si>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</si>
  <si>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</si>
  <si>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</si>
  <si>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</si>
  <si>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</si>
  <si>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</si>
  <si>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</si>
  <si>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</si>
  <si>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</si>
  <si>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基本工资</t>
  </si>
  <si>
    <t xml:space="preserve">  奖励金</t>
  </si>
  <si>
    <t>指标值</t>
  </si>
  <si>
    <t>三级指标</t>
  </si>
  <si>
    <t>其他资金</t>
  </si>
  <si>
    <t>财政拨款</t>
  </si>
  <si>
    <t>资金总额</t>
  </si>
  <si>
    <t>满意度指标</t>
  </si>
  <si>
    <t>效益指标</t>
  </si>
  <si>
    <t>项目完成指标</t>
  </si>
  <si>
    <t>年度目标</t>
  </si>
  <si>
    <t>项目资金</t>
  </si>
  <si>
    <t>项目单位
(项目名称)</t>
  </si>
  <si>
    <t>绩效指标</t>
  </si>
  <si>
    <t>2021年省级单位预算项目绩效目标</t>
  </si>
  <si>
    <r>
      <t>表</t>
    </r>
    <r>
      <rPr>
        <sz val="11"/>
        <color indexed="8"/>
        <rFont val="Arial"/>
        <family val="2"/>
      </rPr>
      <t>6</t>
    </r>
  </si>
  <si>
    <t>注：此表无数据。</t>
  </si>
  <si>
    <t>四川省科技成果档案馆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</si>
</sst>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8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28" fillId="0" borderId="0" xfId="122" applyNumberFormat="1" applyFont="1" applyFill="1" applyAlignment="1">
      <alignment horizontal="left" vertical="center" wrapText="1"/>
      <protection/>
    </xf>
    <xf numFmtId="0" fontId="27" fillId="0" borderId="0" xfId="122" applyNumberFormat="1" applyFont="1" applyFill="1">
      <alignment/>
      <protection/>
    </xf>
    <xf numFmtId="0" fontId="6" fillId="0" borderId="30" xfId="122" applyNumberFormat="1" applyFont="1" applyFill="1" applyBorder="1" applyAlignment="1">
      <alignment horizontal="center" vertical="center" wrapText="1" shrinkToFit="1"/>
      <protection/>
    </xf>
    <xf numFmtId="0" fontId="6" fillId="0" borderId="30" xfId="122" applyNumberFormat="1" applyFont="1" applyFill="1" applyBorder="1" applyAlignment="1">
      <alignment horizontal="center" vertical="center" wrapText="1"/>
      <protection/>
    </xf>
    <xf numFmtId="0" fontId="6" fillId="0" borderId="30" xfId="122" applyNumberFormat="1" applyFont="1" applyFill="1" applyBorder="1" applyAlignment="1">
      <alignment horizontal="left" vertical="center" wrapText="1"/>
      <protection/>
    </xf>
    <xf numFmtId="0" fontId="6" fillId="0" borderId="36" xfId="122" applyNumberFormat="1" applyFont="1" applyFill="1" applyBorder="1" applyAlignment="1">
      <alignment horizontal="left" vertical="center" wrapText="1" shrinkToFit="1"/>
      <protection/>
    </xf>
    <xf numFmtId="0" fontId="29" fillId="0" borderId="30" xfId="122" applyNumberFormat="1" applyFont="1" applyFill="1" applyBorder="1" applyAlignment="1">
      <alignment horizontal="center" vertical="center" wrapText="1"/>
      <protection/>
    </xf>
    <xf numFmtId="0" fontId="30" fillId="0" borderId="30" xfId="122" applyNumberFormat="1" applyFont="1" applyFill="1" applyBorder="1" applyAlignment="1">
      <alignment horizontal="left" vertical="center" wrapText="1"/>
      <protection/>
    </xf>
    <xf numFmtId="0" fontId="33" fillId="0" borderId="0" xfId="122" applyNumberFormat="1" applyFont="1" applyFill="1" applyAlignment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37" xfId="122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122" applyNumberFormat="1" applyFont="1" applyFill="1" applyBorder="1" applyAlignment="1">
      <alignment horizontal="left" vertical="center" wrapText="1" shrinkToFit="1"/>
      <protection/>
    </xf>
    <xf numFmtId="0" fontId="6" fillId="0" borderId="43" xfId="122" applyNumberFormat="1" applyFont="1" applyFill="1" applyBorder="1" applyAlignment="1">
      <alignment horizontal="left" vertical="center" wrapText="1" shrinkToFit="1"/>
      <protection/>
    </xf>
    <xf numFmtId="0" fontId="6" fillId="0" borderId="44" xfId="122" applyNumberFormat="1" applyFont="1" applyFill="1" applyBorder="1" applyAlignment="1">
      <alignment horizontal="left" vertical="center" wrapText="1" shrinkToFit="1"/>
      <protection/>
    </xf>
    <xf numFmtId="0" fontId="6" fillId="0" borderId="45" xfId="122" applyNumberFormat="1" applyFont="1" applyFill="1" applyBorder="1" applyAlignment="1">
      <alignment horizontal="left" vertical="center" wrapText="1" shrinkToFit="1"/>
      <protection/>
    </xf>
    <xf numFmtId="0" fontId="6" fillId="0" borderId="0" xfId="122" applyNumberFormat="1" applyFont="1" applyFill="1" applyBorder="1" applyAlignment="1">
      <alignment horizontal="left" vertical="center" wrapText="1" shrinkToFit="1"/>
      <protection/>
    </xf>
    <xf numFmtId="0" fontId="6" fillId="0" borderId="46" xfId="122" applyNumberFormat="1" applyFont="1" applyFill="1" applyBorder="1" applyAlignment="1">
      <alignment horizontal="left" vertical="center" wrapText="1" shrinkToFit="1"/>
      <protection/>
    </xf>
    <xf numFmtId="0" fontId="6" fillId="0" borderId="47" xfId="122" applyNumberFormat="1" applyFont="1" applyFill="1" applyBorder="1" applyAlignment="1">
      <alignment horizontal="left" vertical="center" wrapText="1" shrinkToFit="1"/>
      <protection/>
    </xf>
    <xf numFmtId="0" fontId="6" fillId="0" borderId="37" xfId="122" applyNumberFormat="1" applyFont="1" applyFill="1" applyBorder="1" applyAlignment="1">
      <alignment horizontal="left" vertical="center" wrapText="1" shrinkToFit="1"/>
      <protection/>
    </xf>
    <xf numFmtId="0" fontId="6" fillId="0" borderId="48" xfId="122" applyNumberFormat="1" applyFont="1" applyFill="1" applyBorder="1" applyAlignment="1">
      <alignment horizontal="left" vertical="center" wrapText="1" shrinkToFit="1"/>
      <protection/>
    </xf>
    <xf numFmtId="0" fontId="6" fillId="0" borderId="32" xfId="122" applyNumberFormat="1" applyFont="1" applyFill="1" applyBorder="1" applyAlignment="1">
      <alignment horizontal="center" vertical="center" wrapText="1"/>
      <protection/>
    </xf>
    <xf numFmtId="0" fontId="6" fillId="0" borderId="49" xfId="122" applyNumberFormat="1" applyFont="1" applyFill="1" applyBorder="1" applyAlignment="1">
      <alignment horizontal="center" vertical="center" wrapText="1"/>
      <protection/>
    </xf>
    <xf numFmtId="0" fontId="6" fillId="0" borderId="31" xfId="122" applyNumberFormat="1" applyFont="1" applyFill="1" applyBorder="1" applyAlignment="1">
      <alignment horizontal="center" vertical="center" wrapText="1"/>
      <protection/>
    </xf>
    <xf numFmtId="0" fontId="6" fillId="0" borderId="32" xfId="122" applyNumberFormat="1" applyFont="1" applyFill="1" applyBorder="1" applyAlignment="1">
      <alignment horizontal="left" vertical="center" wrapText="1" shrinkToFit="1"/>
      <protection/>
    </xf>
    <xf numFmtId="0" fontId="6" fillId="0" borderId="49" xfId="122" applyNumberFormat="1" applyFont="1" applyFill="1" applyBorder="1" applyAlignment="1">
      <alignment horizontal="left" vertical="center" wrapText="1" shrinkToFit="1"/>
      <protection/>
    </xf>
    <xf numFmtId="0" fontId="6" fillId="0" borderId="31" xfId="122" applyNumberFormat="1" applyFont="1" applyFill="1" applyBorder="1" applyAlignment="1">
      <alignment horizontal="left" vertical="center" wrapText="1" shrinkToFit="1"/>
      <protection/>
    </xf>
    <xf numFmtId="0" fontId="30" fillId="0" borderId="30" xfId="122" applyNumberFormat="1" applyFont="1" applyFill="1" applyBorder="1" applyAlignment="1">
      <alignment horizontal="left" vertical="center" wrapText="1"/>
      <protection/>
    </xf>
    <xf numFmtId="0" fontId="6" fillId="0" borderId="30" xfId="122" applyNumberFormat="1" applyFont="1" applyFill="1" applyBorder="1" applyAlignment="1">
      <alignment horizontal="left" vertical="center" wrapText="1" shrinkToFit="1"/>
      <protection/>
    </xf>
    <xf numFmtId="0" fontId="6" fillId="0" borderId="39" xfId="122" applyNumberFormat="1" applyFont="1" applyFill="1" applyBorder="1" applyAlignment="1">
      <alignment horizontal="left" vertical="center" wrapText="1" shrinkToFit="1"/>
      <protection/>
    </xf>
    <xf numFmtId="0" fontId="6" fillId="0" borderId="38" xfId="122" applyNumberFormat="1" applyFont="1" applyFill="1" applyBorder="1" applyAlignment="1">
      <alignment horizontal="left" vertical="center" wrapText="1" shrinkToFit="1"/>
      <protection/>
    </xf>
    <xf numFmtId="0" fontId="32" fillId="0" borderId="0" xfId="122" applyNumberFormat="1" applyFont="1" applyFill="1" applyAlignment="1">
      <alignment horizontal="center" vertical="center" wrapText="1"/>
      <protection/>
    </xf>
    <xf numFmtId="0" fontId="30" fillId="0" borderId="30" xfId="122" applyNumberFormat="1" applyFont="1" applyFill="1" applyBorder="1" applyAlignment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31">
      <selection activeCell="B12" sqref="B1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6" t="s">
        <v>2</v>
      </c>
      <c r="B2" s="106"/>
      <c r="C2" s="106"/>
      <c r="D2" s="106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7" t="s">
        <v>4</v>
      </c>
      <c r="B4" s="108"/>
      <c r="C4" s="107" t="s">
        <v>5</v>
      </c>
      <c r="D4" s="108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334.16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0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387.02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38.46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15.3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19.53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334.16</v>
      </c>
      <c r="C37" s="19" t="s">
        <v>46</v>
      </c>
      <c r="D37" s="18">
        <f>SUM(D6:D35)</f>
        <v>460.30999999999995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126.15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460.31000000000006</v>
      </c>
      <c r="C42" s="23" t="s">
        <v>53</v>
      </c>
      <c r="D42" s="25">
        <f>SUM(D37,D38,D40)</f>
        <v>460.30999999999995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75" header="0.512499988079071" footer="0.39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16" sqref="E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333</v>
      </c>
    </row>
    <row r="2" spans="1:8" ht="19.5" customHeight="1">
      <c r="A2" s="106" t="s">
        <v>334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8" t="s">
        <v>56</v>
      </c>
      <c r="B4" s="119"/>
      <c r="C4" s="119"/>
      <c r="D4" s="119"/>
      <c r="E4" s="120"/>
      <c r="F4" s="164" t="s">
        <v>335</v>
      </c>
      <c r="G4" s="124"/>
      <c r="H4" s="124"/>
    </row>
    <row r="5" spans="1:8" ht="19.5" customHeight="1">
      <c r="A5" s="118" t="s">
        <v>67</v>
      </c>
      <c r="B5" s="119"/>
      <c r="C5" s="120"/>
      <c r="D5" s="165" t="s">
        <v>68</v>
      </c>
      <c r="E5" s="123" t="s">
        <v>110</v>
      </c>
      <c r="F5" s="115" t="s">
        <v>57</v>
      </c>
      <c r="G5" s="115" t="s">
        <v>106</v>
      </c>
      <c r="H5" s="124" t="s">
        <v>107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6"/>
      <c r="E6" s="117"/>
      <c r="F6" s="110"/>
      <c r="G6" s="110"/>
      <c r="H6" s="125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357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336</v>
      </c>
    </row>
    <row r="2" spans="1:8" ht="25.5" customHeight="1">
      <c r="A2" s="106" t="s">
        <v>337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3" t="s">
        <v>327</v>
      </c>
      <c r="B4" s="153" t="s">
        <v>328</v>
      </c>
      <c r="C4" s="124" t="s">
        <v>329</v>
      </c>
      <c r="D4" s="124"/>
      <c r="E4" s="124"/>
      <c r="F4" s="124"/>
      <c r="G4" s="124"/>
      <c r="H4" s="124"/>
    </row>
    <row r="5" spans="1:8" ht="19.5" customHeight="1">
      <c r="A5" s="153"/>
      <c r="B5" s="153"/>
      <c r="C5" s="148" t="s">
        <v>57</v>
      </c>
      <c r="D5" s="123" t="s">
        <v>211</v>
      </c>
      <c r="E5" s="92" t="s">
        <v>330</v>
      </c>
      <c r="F5" s="93"/>
      <c r="G5" s="93"/>
      <c r="H5" s="151" t="s">
        <v>216</v>
      </c>
    </row>
    <row r="6" spans="1:8" ht="33.75" customHeight="1">
      <c r="A6" s="117"/>
      <c r="B6" s="117"/>
      <c r="C6" s="163"/>
      <c r="D6" s="110"/>
      <c r="E6" s="75" t="s">
        <v>72</v>
      </c>
      <c r="F6" s="89" t="s">
        <v>331</v>
      </c>
      <c r="G6" s="77" t="s">
        <v>332</v>
      </c>
      <c r="H6" s="152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11.25">
      <c r="A17" t="s">
        <v>357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338</v>
      </c>
    </row>
    <row r="2" spans="1:8" ht="19.5" customHeight="1">
      <c r="A2" s="106" t="s">
        <v>339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4" t="s">
        <v>358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8" t="s">
        <v>56</v>
      </c>
      <c r="B4" s="119"/>
      <c r="C4" s="119"/>
      <c r="D4" s="119"/>
      <c r="E4" s="120"/>
      <c r="F4" s="164" t="s">
        <v>340</v>
      </c>
      <c r="G4" s="124"/>
      <c r="H4" s="124"/>
    </row>
    <row r="5" spans="1:8" ht="19.5" customHeight="1">
      <c r="A5" s="118" t="s">
        <v>67</v>
      </c>
      <c r="B5" s="119"/>
      <c r="C5" s="120"/>
      <c r="D5" s="165" t="s">
        <v>68</v>
      </c>
      <c r="E5" s="123" t="s">
        <v>110</v>
      </c>
      <c r="F5" s="115" t="s">
        <v>57</v>
      </c>
      <c r="G5" s="115" t="s">
        <v>106</v>
      </c>
      <c r="H5" s="124" t="s">
        <v>107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6"/>
      <c r="E6" s="117"/>
      <c r="F6" s="110"/>
      <c r="G6" s="110"/>
      <c r="H6" s="125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357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SheetLayoutView="100" zoomScalePageLayoutView="0" workbookViewId="0" topLeftCell="A13">
      <selection activeCell="H14" sqref="H14"/>
    </sheetView>
  </sheetViews>
  <sheetFormatPr defaultColWidth="9.33203125" defaultRowHeight="11.25"/>
  <cols>
    <col min="1" max="1" width="5" style="94" customWidth="1"/>
    <col min="2" max="2" width="7.83203125" style="94" customWidth="1"/>
    <col min="3" max="3" width="15.33203125" style="94" customWidth="1"/>
    <col min="4" max="6" width="13.5" style="94" customWidth="1"/>
    <col min="7" max="7" width="48.5" style="94" customWidth="1"/>
    <col min="8" max="8" width="41.83203125" style="94" customWidth="1"/>
    <col min="9" max="9" width="26" style="94" customWidth="1"/>
    <col min="10" max="10" width="24.33203125" style="94" customWidth="1"/>
    <col min="11" max="11" width="41.83203125" style="94" customWidth="1"/>
    <col min="12" max="13" width="17.16015625" style="94" customWidth="1"/>
    <col min="14" max="16384" width="9.33203125" style="94" customWidth="1"/>
  </cols>
  <sheetData>
    <row r="1" ht="14.25">
      <c r="M1" s="102" t="s">
        <v>356</v>
      </c>
    </row>
    <row r="2" spans="1:13" ht="20.25">
      <c r="A2" s="186" t="s">
        <v>355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customHeight="1">
      <c r="A3" s="104" t="s">
        <v>358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 t="s">
        <v>3</v>
      </c>
      <c r="M3" s="105"/>
    </row>
    <row r="4" spans="1:13" ht="14.25">
      <c r="A4" s="187" t="s">
        <v>353</v>
      </c>
      <c r="B4" s="187" t="s">
        <v>353</v>
      </c>
      <c r="C4" s="187" t="s">
        <v>353</v>
      </c>
      <c r="D4" s="187" t="s">
        <v>352</v>
      </c>
      <c r="E4" s="187" t="s">
        <v>352</v>
      </c>
      <c r="F4" s="187" t="s">
        <v>352</v>
      </c>
      <c r="G4" s="187" t="s">
        <v>351</v>
      </c>
      <c r="H4" s="187" t="s">
        <v>354</v>
      </c>
      <c r="I4" s="187" t="s">
        <v>354</v>
      </c>
      <c r="J4" s="187" t="s">
        <v>354</v>
      </c>
      <c r="K4" s="187" t="s">
        <v>354</v>
      </c>
      <c r="L4" s="187" t="s">
        <v>354</v>
      </c>
      <c r="M4" s="187" t="s">
        <v>354</v>
      </c>
    </row>
    <row r="5" spans="1:13" ht="14.25">
      <c r="A5" s="187" t="s">
        <v>353</v>
      </c>
      <c r="B5" s="187" t="s">
        <v>353</v>
      </c>
      <c r="C5" s="187" t="s">
        <v>353</v>
      </c>
      <c r="D5" s="187" t="s">
        <v>352</v>
      </c>
      <c r="E5" s="187" t="s">
        <v>352</v>
      </c>
      <c r="F5" s="187" t="s">
        <v>352</v>
      </c>
      <c r="G5" s="187" t="s">
        <v>351</v>
      </c>
      <c r="H5" s="187" t="s">
        <v>350</v>
      </c>
      <c r="I5" s="187" t="s">
        <v>350</v>
      </c>
      <c r="J5" s="187" t="s">
        <v>349</v>
      </c>
      <c r="K5" s="187" t="s">
        <v>349</v>
      </c>
      <c r="L5" s="187" t="s">
        <v>348</v>
      </c>
      <c r="M5" s="187" t="s">
        <v>348</v>
      </c>
    </row>
    <row r="6" spans="1:13" ht="14.25">
      <c r="A6" s="182"/>
      <c r="B6" s="182"/>
      <c r="C6" s="182"/>
      <c r="D6" s="101" t="s">
        <v>347</v>
      </c>
      <c r="E6" s="101" t="s">
        <v>346</v>
      </c>
      <c r="F6" s="101" t="s">
        <v>345</v>
      </c>
      <c r="G6" s="101"/>
      <c r="H6" s="101" t="s">
        <v>344</v>
      </c>
      <c r="I6" s="101" t="s">
        <v>343</v>
      </c>
      <c r="J6" s="101" t="s">
        <v>344</v>
      </c>
      <c r="K6" s="101" t="s">
        <v>343</v>
      </c>
      <c r="L6" s="101" t="s">
        <v>344</v>
      </c>
      <c r="M6" s="101" t="s">
        <v>343</v>
      </c>
    </row>
    <row r="7" spans="1:13" s="95" customFormat="1" ht="34.5" customHeight="1">
      <c r="A7" s="183"/>
      <c r="B7" s="183"/>
      <c r="C7" s="183"/>
      <c r="D7" s="97"/>
      <c r="E7" s="97"/>
      <c r="F7" s="97"/>
      <c r="G7" s="98"/>
      <c r="H7" s="100"/>
      <c r="I7" s="100"/>
      <c r="J7" s="100"/>
      <c r="K7" s="100"/>
      <c r="L7" s="100"/>
      <c r="M7" s="100"/>
    </row>
    <row r="8" spans="1:13" s="95" customFormat="1" ht="31.5" customHeight="1">
      <c r="A8" s="99"/>
      <c r="B8" s="184"/>
      <c r="C8" s="185"/>
      <c r="D8" s="97"/>
      <c r="E8" s="97"/>
      <c r="F8" s="97"/>
      <c r="G8" s="98"/>
      <c r="H8" s="98"/>
      <c r="I8" s="97"/>
      <c r="J8" s="97"/>
      <c r="K8" s="97"/>
      <c r="L8" s="97"/>
      <c r="M8" s="97"/>
    </row>
    <row r="9" spans="1:13" s="95" customFormat="1" ht="57" customHeight="1">
      <c r="A9" s="167"/>
      <c r="B9" s="168"/>
      <c r="C9" s="169"/>
      <c r="D9" s="176"/>
      <c r="E9" s="176"/>
      <c r="F9" s="176"/>
      <c r="G9" s="179"/>
      <c r="H9" s="98"/>
      <c r="I9" s="96"/>
      <c r="J9" s="97"/>
      <c r="K9" s="96"/>
      <c r="L9" s="97"/>
      <c r="M9" s="96"/>
    </row>
    <row r="10" spans="1:13" s="95" customFormat="1" ht="12.75">
      <c r="A10" s="170"/>
      <c r="B10" s="171"/>
      <c r="C10" s="172"/>
      <c r="D10" s="177"/>
      <c r="E10" s="177"/>
      <c r="F10" s="177"/>
      <c r="G10" s="180"/>
      <c r="H10" s="98"/>
      <c r="I10" s="96"/>
      <c r="J10" s="97"/>
      <c r="K10" s="96"/>
      <c r="L10" s="97"/>
      <c r="M10" s="96"/>
    </row>
    <row r="11" spans="1:13" s="95" customFormat="1" ht="12.75">
      <c r="A11" s="170"/>
      <c r="B11" s="171"/>
      <c r="C11" s="172"/>
      <c r="D11" s="177"/>
      <c r="E11" s="177"/>
      <c r="F11" s="177"/>
      <c r="G11" s="180"/>
      <c r="H11" s="98"/>
      <c r="I11" s="96"/>
      <c r="J11" s="97"/>
      <c r="K11" s="96"/>
      <c r="L11" s="97"/>
      <c r="M11" s="96"/>
    </row>
    <row r="12" spans="1:13" s="95" customFormat="1" ht="12.75">
      <c r="A12" s="170"/>
      <c r="B12" s="171"/>
      <c r="C12" s="172"/>
      <c r="D12" s="177"/>
      <c r="E12" s="177"/>
      <c r="F12" s="177"/>
      <c r="G12" s="180"/>
      <c r="H12" s="98"/>
      <c r="I12" s="96"/>
      <c r="J12" s="97"/>
      <c r="K12" s="96"/>
      <c r="L12" s="97"/>
      <c r="M12" s="96"/>
    </row>
    <row r="13" spans="1:13" s="95" customFormat="1" ht="21.75" customHeight="1">
      <c r="A13" s="173"/>
      <c r="B13" s="174"/>
      <c r="C13" s="175"/>
      <c r="D13" s="178"/>
      <c r="E13" s="178"/>
      <c r="F13" s="178"/>
      <c r="G13" s="181"/>
      <c r="H13" s="98"/>
      <c r="I13" s="96"/>
      <c r="J13" s="97"/>
      <c r="K13" s="96"/>
      <c r="L13" s="97"/>
      <c r="M13" s="96"/>
    </row>
    <row r="14" spans="1:13" s="95" customFormat="1" ht="65.25" customHeight="1">
      <c r="A14" s="167"/>
      <c r="B14" s="168"/>
      <c r="C14" s="169"/>
      <c r="D14" s="176"/>
      <c r="E14" s="176"/>
      <c r="F14" s="176"/>
      <c r="G14" s="179"/>
      <c r="H14" s="98"/>
      <c r="I14" s="96"/>
      <c r="J14" s="97"/>
      <c r="K14" s="96"/>
      <c r="L14" s="97"/>
      <c r="M14" s="96"/>
    </row>
    <row r="15" spans="1:13" s="95" customFormat="1" ht="27.75" customHeight="1">
      <c r="A15" s="170"/>
      <c r="B15" s="171"/>
      <c r="C15" s="172"/>
      <c r="D15" s="177"/>
      <c r="E15" s="177"/>
      <c r="F15" s="177"/>
      <c r="G15" s="180"/>
      <c r="H15" s="98"/>
      <c r="I15" s="96"/>
      <c r="J15" s="97"/>
      <c r="K15" s="96"/>
      <c r="L15" s="97"/>
      <c r="M15" s="96"/>
    </row>
    <row r="16" spans="1:13" s="95" customFormat="1" ht="20.25" customHeight="1">
      <c r="A16" s="170"/>
      <c r="B16" s="171"/>
      <c r="C16" s="172"/>
      <c r="D16" s="177"/>
      <c r="E16" s="177"/>
      <c r="F16" s="177"/>
      <c r="G16" s="180"/>
      <c r="H16" s="98"/>
      <c r="I16" s="96"/>
      <c r="J16" s="97"/>
      <c r="K16" s="96"/>
      <c r="L16" s="97"/>
      <c r="M16" s="96"/>
    </row>
    <row r="17" spans="1:13" s="95" customFormat="1" ht="69.75" customHeight="1">
      <c r="A17" s="170"/>
      <c r="B17" s="171"/>
      <c r="C17" s="172"/>
      <c r="D17" s="177"/>
      <c r="E17" s="177"/>
      <c r="F17" s="177"/>
      <c r="G17" s="180"/>
      <c r="H17" s="98"/>
      <c r="I17" s="96"/>
      <c r="J17" s="97"/>
      <c r="K17" s="96"/>
      <c r="L17" s="97"/>
      <c r="M17" s="96"/>
    </row>
    <row r="18" spans="1:13" s="95" customFormat="1" ht="24.75" customHeight="1">
      <c r="A18" s="173"/>
      <c r="B18" s="174"/>
      <c r="C18" s="175"/>
      <c r="D18" s="178"/>
      <c r="E18" s="178"/>
      <c r="F18" s="178"/>
      <c r="G18" s="181"/>
      <c r="H18" s="98"/>
      <c r="I18" s="96"/>
      <c r="J18" s="97"/>
      <c r="K18" s="96"/>
      <c r="L18" s="97"/>
      <c r="M18" s="96"/>
    </row>
    <row r="19" spans="1:13" s="95" customFormat="1" ht="46.5" customHeight="1">
      <c r="A19" s="167"/>
      <c r="B19" s="168"/>
      <c r="C19" s="169"/>
      <c r="D19" s="176"/>
      <c r="E19" s="176"/>
      <c r="F19" s="176"/>
      <c r="G19" s="179"/>
      <c r="H19" s="98"/>
      <c r="I19" s="96"/>
      <c r="J19" s="97"/>
      <c r="K19" s="96"/>
      <c r="L19" s="97"/>
      <c r="M19" s="96"/>
    </row>
    <row r="20" spans="1:13" s="95" customFormat="1" ht="12.75">
      <c r="A20" s="170"/>
      <c r="B20" s="171"/>
      <c r="C20" s="172"/>
      <c r="D20" s="177"/>
      <c r="E20" s="177"/>
      <c r="F20" s="177"/>
      <c r="G20" s="180"/>
      <c r="H20" s="98"/>
      <c r="I20" s="96"/>
      <c r="J20" s="97"/>
      <c r="K20" s="96"/>
      <c r="L20" s="97"/>
      <c r="M20" s="96"/>
    </row>
    <row r="21" spans="1:13" s="95" customFormat="1" ht="12.75">
      <c r="A21" s="170"/>
      <c r="B21" s="171"/>
      <c r="C21" s="172"/>
      <c r="D21" s="177"/>
      <c r="E21" s="177"/>
      <c r="F21" s="177"/>
      <c r="G21" s="180"/>
      <c r="H21" s="98"/>
      <c r="I21" s="96"/>
      <c r="J21" s="97"/>
      <c r="K21" s="96"/>
      <c r="L21" s="97"/>
      <c r="M21" s="96"/>
    </row>
    <row r="22" spans="1:13" s="95" customFormat="1" ht="12.75">
      <c r="A22" s="173"/>
      <c r="B22" s="174"/>
      <c r="C22" s="175"/>
      <c r="D22" s="178"/>
      <c r="E22" s="178"/>
      <c r="F22" s="178"/>
      <c r="G22" s="181"/>
      <c r="H22" s="98"/>
      <c r="I22" s="96"/>
      <c r="J22" s="97"/>
      <c r="K22" s="96"/>
      <c r="L22" s="97"/>
      <c r="M22" s="96"/>
    </row>
    <row r="23" ht="11.25">
      <c r="A23" t="s">
        <v>357</v>
      </c>
    </row>
  </sheetData>
  <sheetProtection formatCells="0"/>
  <mergeCells count="26">
    <mergeCell ref="A2:M2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18" t="s">
        <v>56</v>
      </c>
      <c r="B4" s="119"/>
      <c r="C4" s="119"/>
      <c r="D4" s="119"/>
      <c r="E4" s="120"/>
      <c r="F4" s="114" t="s">
        <v>57</v>
      </c>
      <c r="G4" s="124" t="s">
        <v>58</v>
      </c>
      <c r="H4" s="115" t="s">
        <v>59</v>
      </c>
      <c r="I4" s="115" t="s">
        <v>60</v>
      </c>
      <c r="J4" s="115" t="s">
        <v>61</v>
      </c>
      <c r="K4" s="115" t="s">
        <v>62</v>
      </c>
      <c r="L4" s="115"/>
      <c r="M4" s="126" t="s">
        <v>63</v>
      </c>
      <c r="N4" s="111" t="s">
        <v>64</v>
      </c>
      <c r="O4" s="112"/>
      <c r="P4" s="112"/>
      <c r="Q4" s="112"/>
      <c r="R4" s="113"/>
      <c r="S4" s="114" t="s">
        <v>65</v>
      </c>
      <c r="T4" s="115" t="s">
        <v>66</v>
      </c>
    </row>
    <row r="5" spans="1:20" ht="19.5" customHeight="1">
      <c r="A5" s="118" t="s">
        <v>67</v>
      </c>
      <c r="B5" s="119"/>
      <c r="C5" s="120"/>
      <c r="D5" s="116" t="s">
        <v>68</v>
      </c>
      <c r="E5" s="123" t="s">
        <v>69</v>
      </c>
      <c r="F5" s="115"/>
      <c r="G5" s="124"/>
      <c r="H5" s="115"/>
      <c r="I5" s="115"/>
      <c r="J5" s="115"/>
      <c r="K5" s="121" t="s">
        <v>70</v>
      </c>
      <c r="L5" s="115" t="s">
        <v>71</v>
      </c>
      <c r="M5" s="127"/>
      <c r="N5" s="109" t="s">
        <v>72</v>
      </c>
      <c r="O5" s="109" t="s">
        <v>73</v>
      </c>
      <c r="P5" s="109" t="s">
        <v>74</v>
      </c>
      <c r="Q5" s="109" t="s">
        <v>75</v>
      </c>
      <c r="R5" s="109" t="s">
        <v>76</v>
      </c>
      <c r="S5" s="115"/>
      <c r="T5" s="115"/>
    </row>
    <row r="6" spans="1:20" ht="30.75" customHeight="1">
      <c r="A6" s="39" t="s">
        <v>77</v>
      </c>
      <c r="B6" s="40" t="s">
        <v>78</v>
      </c>
      <c r="C6" s="41" t="s">
        <v>79</v>
      </c>
      <c r="D6" s="117"/>
      <c r="E6" s="117"/>
      <c r="F6" s="110"/>
      <c r="G6" s="125"/>
      <c r="H6" s="110"/>
      <c r="I6" s="110"/>
      <c r="J6" s="110"/>
      <c r="K6" s="122"/>
      <c r="L6" s="110"/>
      <c r="M6" s="128"/>
      <c r="N6" s="110"/>
      <c r="O6" s="110"/>
      <c r="P6" s="110"/>
      <c r="Q6" s="110"/>
      <c r="R6" s="110"/>
      <c r="S6" s="110"/>
      <c r="T6" s="110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460.31</v>
      </c>
      <c r="G7" s="45">
        <v>126.15</v>
      </c>
      <c r="H7" s="45">
        <v>334.16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7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3.86</v>
      </c>
      <c r="G8" s="45">
        <v>3.86</v>
      </c>
      <c r="H8" s="45">
        <v>0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80</v>
      </c>
      <c r="B9" s="44" t="s">
        <v>85</v>
      </c>
      <c r="C9" s="44" t="s">
        <v>85</v>
      </c>
      <c r="D9" s="44" t="s">
        <v>83</v>
      </c>
      <c r="E9" s="44" t="s">
        <v>86</v>
      </c>
      <c r="F9" s="45">
        <v>30.18</v>
      </c>
      <c r="G9" s="45">
        <v>30.18</v>
      </c>
      <c r="H9" s="45">
        <v>0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80</v>
      </c>
      <c r="B10" s="44" t="s">
        <v>87</v>
      </c>
      <c r="C10" s="44" t="s">
        <v>88</v>
      </c>
      <c r="D10" s="44" t="s">
        <v>83</v>
      </c>
      <c r="E10" s="44" t="s">
        <v>89</v>
      </c>
      <c r="F10" s="45">
        <v>133.87</v>
      </c>
      <c r="G10" s="45">
        <v>0</v>
      </c>
      <c r="H10" s="45">
        <v>133.87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80</v>
      </c>
      <c r="B11" s="44" t="s">
        <v>87</v>
      </c>
      <c r="C11" s="44" t="s">
        <v>90</v>
      </c>
      <c r="D11" s="44" t="s">
        <v>83</v>
      </c>
      <c r="E11" s="44" t="s">
        <v>91</v>
      </c>
      <c r="F11" s="45">
        <v>33</v>
      </c>
      <c r="G11" s="45">
        <v>0</v>
      </c>
      <c r="H11" s="45">
        <v>33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80</v>
      </c>
      <c r="B12" s="44" t="s">
        <v>92</v>
      </c>
      <c r="C12" s="44" t="s">
        <v>90</v>
      </c>
      <c r="D12" s="44" t="s">
        <v>83</v>
      </c>
      <c r="E12" s="44" t="s">
        <v>93</v>
      </c>
      <c r="F12" s="45">
        <v>7.41</v>
      </c>
      <c r="G12" s="45">
        <v>7.41</v>
      </c>
      <c r="H12" s="45">
        <v>0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80</v>
      </c>
      <c r="B13" s="44" t="s">
        <v>90</v>
      </c>
      <c r="C13" s="44" t="s">
        <v>90</v>
      </c>
      <c r="D13" s="44" t="s">
        <v>83</v>
      </c>
      <c r="E13" s="44" t="s">
        <v>94</v>
      </c>
      <c r="F13" s="45">
        <v>178.7</v>
      </c>
      <c r="G13" s="45">
        <v>84.7</v>
      </c>
      <c r="H13" s="45">
        <v>94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95</v>
      </c>
      <c r="B14" s="44" t="s">
        <v>87</v>
      </c>
      <c r="C14" s="44" t="s">
        <v>87</v>
      </c>
      <c r="D14" s="44" t="s">
        <v>83</v>
      </c>
      <c r="E14" s="44" t="s">
        <v>96</v>
      </c>
      <c r="F14" s="45">
        <v>25.64</v>
      </c>
      <c r="G14" s="45">
        <v>0</v>
      </c>
      <c r="H14" s="45">
        <v>25.64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95</v>
      </c>
      <c r="B15" s="44" t="s">
        <v>87</v>
      </c>
      <c r="C15" s="44" t="s">
        <v>97</v>
      </c>
      <c r="D15" s="44" t="s">
        <v>83</v>
      </c>
      <c r="E15" s="44" t="s">
        <v>98</v>
      </c>
      <c r="F15" s="45">
        <v>12.82</v>
      </c>
      <c r="G15" s="45">
        <v>0</v>
      </c>
      <c r="H15" s="45">
        <v>12.82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99</v>
      </c>
      <c r="B16" s="44" t="s">
        <v>100</v>
      </c>
      <c r="C16" s="44" t="s">
        <v>82</v>
      </c>
      <c r="D16" s="44" t="s">
        <v>83</v>
      </c>
      <c r="E16" s="44" t="s">
        <v>101</v>
      </c>
      <c r="F16" s="45">
        <v>15.3</v>
      </c>
      <c r="G16" s="45">
        <v>0</v>
      </c>
      <c r="H16" s="45">
        <v>15.3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102</v>
      </c>
      <c r="B17" s="44" t="s">
        <v>82</v>
      </c>
      <c r="C17" s="44" t="s">
        <v>88</v>
      </c>
      <c r="D17" s="44" t="s">
        <v>83</v>
      </c>
      <c r="E17" s="44" t="s">
        <v>103</v>
      </c>
      <c r="F17" s="45">
        <v>19.53</v>
      </c>
      <c r="G17" s="45">
        <v>0</v>
      </c>
      <c r="H17" s="45">
        <v>19.53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</sheetData>
  <sheetProtection/>
  <mergeCells count="22">
    <mergeCell ref="T4:T6"/>
    <mergeCell ref="A4:E4"/>
    <mergeCell ref="M4:M6"/>
    <mergeCell ref="K4:L4"/>
    <mergeCell ref="N5:N6"/>
    <mergeCell ref="R5:R6"/>
    <mergeCell ref="I4:I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Q5:Q6"/>
    <mergeCell ref="O5:O6"/>
    <mergeCell ref="N4:R4"/>
    <mergeCell ref="S4:S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104</v>
      </c>
    </row>
    <row r="2" spans="1:10" ht="19.5" customHeight="1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7" t="s">
        <v>56</v>
      </c>
      <c r="B4" s="136"/>
      <c r="C4" s="136"/>
      <c r="D4" s="136"/>
      <c r="E4" s="108"/>
      <c r="F4" s="133" t="s">
        <v>57</v>
      </c>
      <c r="G4" s="134" t="s">
        <v>106</v>
      </c>
      <c r="H4" s="135" t="s">
        <v>107</v>
      </c>
      <c r="I4" s="135" t="s">
        <v>108</v>
      </c>
      <c r="J4" s="129" t="s">
        <v>109</v>
      </c>
    </row>
    <row r="5" spans="1:10" ht="19.5" customHeight="1">
      <c r="A5" s="107" t="s">
        <v>67</v>
      </c>
      <c r="B5" s="136"/>
      <c r="C5" s="108"/>
      <c r="D5" s="132" t="s">
        <v>68</v>
      </c>
      <c r="E5" s="130" t="s">
        <v>110</v>
      </c>
      <c r="F5" s="134"/>
      <c r="G5" s="134"/>
      <c r="H5" s="135"/>
      <c r="I5" s="135"/>
      <c r="J5" s="129"/>
    </row>
    <row r="6" spans="1:10" ht="15" customHeight="1">
      <c r="A6" s="51" t="s">
        <v>77</v>
      </c>
      <c r="B6" s="51" t="s">
        <v>78</v>
      </c>
      <c r="C6" s="52" t="s">
        <v>79</v>
      </c>
      <c r="D6" s="129"/>
      <c r="E6" s="131"/>
      <c r="F6" s="134"/>
      <c r="G6" s="134"/>
      <c r="H6" s="135"/>
      <c r="I6" s="135"/>
      <c r="J6" s="129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7">SUM(G7:J7)</f>
        <v>460.31</v>
      </c>
      <c r="G7" s="55">
        <v>207.16</v>
      </c>
      <c r="H7" s="55">
        <v>253.15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3.86</v>
      </c>
      <c r="G8" s="55">
        <v>0</v>
      </c>
      <c r="H8" s="55">
        <v>3.86</v>
      </c>
      <c r="I8" s="55">
        <v>0</v>
      </c>
      <c r="J8" s="13">
        <v>0</v>
      </c>
    </row>
    <row r="9" spans="1:10" ht="19.5" customHeight="1">
      <c r="A9" s="53" t="s">
        <v>80</v>
      </c>
      <c r="B9" s="53" t="s">
        <v>85</v>
      </c>
      <c r="C9" s="53" t="s">
        <v>85</v>
      </c>
      <c r="D9" s="54" t="s">
        <v>83</v>
      </c>
      <c r="E9" s="54" t="s">
        <v>86</v>
      </c>
      <c r="F9" s="55">
        <f t="shared" si="0"/>
        <v>30.18</v>
      </c>
      <c r="G9" s="55">
        <v>0</v>
      </c>
      <c r="H9" s="55">
        <v>30.18</v>
      </c>
      <c r="I9" s="55">
        <v>0</v>
      </c>
      <c r="J9" s="13">
        <v>0</v>
      </c>
    </row>
    <row r="10" spans="1:10" ht="19.5" customHeight="1">
      <c r="A10" s="53" t="s">
        <v>80</v>
      </c>
      <c r="B10" s="53" t="s">
        <v>87</v>
      </c>
      <c r="C10" s="53" t="s">
        <v>88</v>
      </c>
      <c r="D10" s="54" t="s">
        <v>83</v>
      </c>
      <c r="E10" s="54" t="s">
        <v>89</v>
      </c>
      <c r="F10" s="55">
        <f t="shared" si="0"/>
        <v>133.87</v>
      </c>
      <c r="G10" s="55">
        <v>133.87</v>
      </c>
      <c r="H10" s="55">
        <v>0</v>
      </c>
      <c r="I10" s="55">
        <v>0</v>
      </c>
      <c r="J10" s="13">
        <v>0</v>
      </c>
    </row>
    <row r="11" spans="1:10" ht="19.5" customHeight="1">
      <c r="A11" s="53" t="s">
        <v>80</v>
      </c>
      <c r="B11" s="53" t="s">
        <v>87</v>
      </c>
      <c r="C11" s="53" t="s">
        <v>90</v>
      </c>
      <c r="D11" s="54" t="s">
        <v>83</v>
      </c>
      <c r="E11" s="54" t="s">
        <v>91</v>
      </c>
      <c r="F11" s="55">
        <f t="shared" si="0"/>
        <v>33</v>
      </c>
      <c r="G11" s="55">
        <v>0</v>
      </c>
      <c r="H11" s="55">
        <v>33</v>
      </c>
      <c r="I11" s="55">
        <v>0</v>
      </c>
      <c r="J11" s="13">
        <v>0</v>
      </c>
    </row>
    <row r="12" spans="1:10" ht="19.5" customHeight="1">
      <c r="A12" s="53" t="s">
        <v>80</v>
      </c>
      <c r="B12" s="53" t="s">
        <v>92</v>
      </c>
      <c r="C12" s="53" t="s">
        <v>90</v>
      </c>
      <c r="D12" s="54" t="s">
        <v>83</v>
      </c>
      <c r="E12" s="54" t="s">
        <v>93</v>
      </c>
      <c r="F12" s="55">
        <f t="shared" si="0"/>
        <v>7.41</v>
      </c>
      <c r="G12" s="55">
        <v>0</v>
      </c>
      <c r="H12" s="55">
        <v>7.41</v>
      </c>
      <c r="I12" s="55">
        <v>0</v>
      </c>
      <c r="J12" s="13">
        <v>0</v>
      </c>
    </row>
    <row r="13" spans="1:10" ht="19.5" customHeight="1">
      <c r="A13" s="53" t="s">
        <v>80</v>
      </c>
      <c r="B13" s="53" t="s">
        <v>90</v>
      </c>
      <c r="C13" s="53" t="s">
        <v>90</v>
      </c>
      <c r="D13" s="54" t="s">
        <v>83</v>
      </c>
      <c r="E13" s="54" t="s">
        <v>94</v>
      </c>
      <c r="F13" s="55">
        <f t="shared" si="0"/>
        <v>178.7</v>
      </c>
      <c r="G13" s="55">
        <v>0</v>
      </c>
      <c r="H13" s="55">
        <v>178.7</v>
      </c>
      <c r="I13" s="55">
        <v>0</v>
      </c>
      <c r="J13" s="13">
        <v>0</v>
      </c>
    </row>
    <row r="14" spans="1:10" ht="19.5" customHeight="1">
      <c r="A14" s="53" t="s">
        <v>95</v>
      </c>
      <c r="B14" s="53" t="s">
        <v>87</v>
      </c>
      <c r="C14" s="53" t="s">
        <v>87</v>
      </c>
      <c r="D14" s="54" t="s">
        <v>83</v>
      </c>
      <c r="E14" s="54" t="s">
        <v>96</v>
      </c>
      <c r="F14" s="55">
        <f t="shared" si="0"/>
        <v>25.64</v>
      </c>
      <c r="G14" s="55">
        <v>25.64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95</v>
      </c>
      <c r="B15" s="53" t="s">
        <v>87</v>
      </c>
      <c r="C15" s="53" t="s">
        <v>97</v>
      </c>
      <c r="D15" s="54" t="s">
        <v>83</v>
      </c>
      <c r="E15" s="54" t="s">
        <v>98</v>
      </c>
      <c r="F15" s="55">
        <f t="shared" si="0"/>
        <v>12.82</v>
      </c>
      <c r="G15" s="55">
        <v>12.82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99</v>
      </c>
      <c r="B16" s="53" t="s">
        <v>100</v>
      </c>
      <c r="C16" s="53" t="s">
        <v>82</v>
      </c>
      <c r="D16" s="54" t="s">
        <v>83</v>
      </c>
      <c r="E16" s="54" t="s">
        <v>101</v>
      </c>
      <c r="F16" s="55">
        <f t="shared" si="0"/>
        <v>15.3</v>
      </c>
      <c r="G16" s="55">
        <v>15.3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102</v>
      </c>
      <c r="B17" s="53" t="s">
        <v>82</v>
      </c>
      <c r="C17" s="53" t="s">
        <v>88</v>
      </c>
      <c r="D17" s="54" t="s">
        <v>83</v>
      </c>
      <c r="E17" s="54" t="s">
        <v>103</v>
      </c>
      <c r="F17" s="55">
        <f t="shared" si="0"/>
        <v>19.53</v>
      </c>
      <c r="G17" s="55">
        <v>19.53</v>
      </c>
      <c r="H17" s="55">
        <v>0</v>
      </c>
      <c r="I17" s="55">
        <v>0</v>
      </c>
      <c r="J17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C17" sqref="C1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111</v>
      </c>
    </row>
    <row r="2" spans="1:8" ht="20.25" customHeight="1">
      <c r="A2" s="106" t="s">
        <v>112</v>
      </c>
      <c r="B2" s="106"/>
      <c r="C2" s="106"/>
      <c r="D2" s="106"/>
      <c r="E2" s="106"/>
      <c r="F2" s="106"/>
      <c r="G2" s="106"/>
      <c r="H2" s="106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7" t="s">
        <v>4</v>
      </c>
      <c r="B4" s="108"/>
      <c r="C4" s="107" t="s">
        <v>5</v>
      </c>
      <c r="D4" s="136"/>
      <c r="E4" s="136"/>
      <c r="F4" s="136"/>
      <c r="G4" s="136"/>
      <c r="H4" s="108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113</v>
      </c>
      <c r="F5" s="57" t="s">
        <v>114</v>
      </c>
      <c r="G5" s="56" t="s">
        <v>115</v>
      </c>
      <c r="H5" s="57" t="s">
        <v>116</v>
      </c>
    </row>
    <row r="6" spans="1:8" ht="24" customHeight="1">
      <c r="A6" s="11" t="s">
        <v>117</v>
      </c>
      <c r="B6" s="10">
        <f>SUM(B7:B9)</f>
        <v>334.16</v>
      </c>
      <c r="C6" s="58" t="s">
        <v>118</v>
      </c>
      <c r="D6" s="10">
        <f aca="true" t="shared" si="0" ref="D6:D36">SUM(E6:H6)</f>
        <v>460.30999999999995</v>
      </c>
      <c r="E6" s="59">
        <f>SUM(E7:E36)</f>
        <v>460.30999999999995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119</v>
      </c>
      <c r="B7" s="10">
        <v>334.16</v>
      </c>
      <c r="C7" s="58" t="s">
        <v>120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121</v>
      </c>
      <c r="B8" s="10">
        <v>0</v>
      </c>
      <c r="C8" s="58" t="s">
        <v>122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123</v>
      </c>
      <c r="B9" s="10">
        <v>0</v>
      </c>
      <c r="C9" s="58" t="s">
        <v>124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125</v>
      </c>
      <c r="B10" s="10">
        <f>SUM(B11:B14)</f>
        <v>126.15</v>
      </c>
      <c r="C10" s="58" t="s">
        <v>126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119</v>
      </c>
      <c r="B11" s="10">
        <v>126.15</v>
      </c>
      <c r="C11" s="58" t="s">
        <v>127</v>
      </c>
      <c r="D11" s="10">
        <f t="shared" si="0"/>
        <v>0</v>
      </c>
      <c r="E11" s="59">
        <v>0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121</v>
      </c>
      <c r="B12" s="10">
        <v>0</v>
      </c>
      <c r="C12" s="58" t="s">
        <v>128</v>
      </c>
      <c r="D12" s="10">
        <f t="shared" si="0"/>
        <v>387.02</v>
      </c>
      <c r="E12" s="59">
        <v>387.02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123</v>
      </c>
      <c r="B13" s="10">
        <v>0</v>
      </c>
      <c r="C13" s="58" t="s">
        <v>129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130</v>
      </c>
      <c r="B14" s="10">
        <v>0</v>
      </c>
      <c r="C14" s="58" t="s">
        <v>131</v>
      </c>
      <c r="D14" s="10">
        <f t="shared" si="0"/>
        <v>38.46</v>
      </c>
      <c r="E14" s="59">
        <v>38.46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132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133</v>
      </c>
      <c r="D16" s="10">
        <f t="shared" si="0"/>
        <v>15.3</v>
      </c>
      <c r="E16" s="59">
        <v>15.3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134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135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136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137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138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139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140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141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142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143</v>
      </c>
      <c r="D26" s="17">
        <f t="shared" si="0"/>
        <v>19.53</v>
      </c>
      <c r="E26" s="17">
        <v>19.53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144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145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146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147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148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149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150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151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152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153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154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460.31000000000006</v>
      </c>
      <c r="C40" s="19" t="s">
        <v>53</v>
      </c>
      <c r="D40" s="18">
        <f>SUM(D7:D38)</f>
        <v>460.30999999999995</v>
      </c>
      <c r="E40" s="18">
        <f>SUM(E7:E38)</f>
        <v>460.30999999999995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16" right="0.16" top="0.61" bottom="0.63" header="0.33" footer="0.37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G21" sqref="G2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155</v>
      </c>
    </row>
    <row r="2" spans="1:41" ht="19.5" customHeight="1">
      <c r="A2" s="106" t="s">
        <v>156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18" t="s">
        <v>56</v>
      </c>
      <c r="B4" s="119"/>
      <c r="C4" s="119"/>
      <c r="D4" s="120"/>
      <c r="E4" s="145" t="s">
        <v>157</v>
      </c>
      <c r="F4" s="140" t="s">
        <v>158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159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160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19.5" customHeight="1">
      <c r="A5" s="143" t="s">
        <v>67</v>
      </c>
      <c r="B5" s="144"/>
      <c r="C5" s="116" t="s">
        <v>68</v>
      </c>
      <c r="D5" s="123" t="s">
        <v>110</v>
      </c>
      <c r="E5" s="146"/>
      <c r="F5" s="148" t="s">
        <v>57</v>
      </c>
      <c r="G5" s="137" t="s">
        <v>161</v>
      </c>
      <c r="H5" s="138"/>
      <c r="I5" s="139"/>
      <c r="J5" s="137" t="s">
        <v>162</v>
      </c>
      <c r="K5" s="138"/>
      <c r="L5" s="139"/>
      <c r="M5" s="137" t="s">
        <v>163</v>
      </c>
      <c r="N5" s="138"/>
      <c r="O5" s="139"/>
      <c r="P5" s="150" t="s">
        <v>57</v>
      </c>
      <c r="Q5" s="137" t="s">
        <v>161</v>
      </c>
      <c r="R5" s="138"/>
      <c r="S5" s="139"/>
      <c r="T5" s="137" t="s">
        <v>162</v>
      </c>
      <c r="U5" s="138"/>
      <c r="V5" s="139"/>
      <c r="W5" s="137" t="s">
        <v>163</v>
      </c>
      <c r="X5" s="138"/>
      <c r="Y5" s="139"/>
      <c r="Z5" s="148" t="s">
        <v>57</v>
      </c>
      <c r="AA5" s="137" t="s">
        <v>161</v>
      </c>
      <c r="AB5" s="138"/>
      <c r="AC5" s="139"/>
      <c r="AD5" s="137" t="s">
        <v>162</v>
      </c>
      <c r="AE5" s="138"/>
      <c r="AF5" s="139"/>
      <c r="AG5" s="137" t="s">
        <v>163</v>
      </c>
      <c r="AH5" s="138"/>
      <c r="AI5" s="139"/>
      <c r="AJ5" s="137" t="s">
        <v>164</v>
      </c>
      <c r="AK5" s="138"/>
      <c r="AL5" s="139"/>
      <c r="AM5" s="137" t="s">
        <v>116</v>
      </c>
      <c r="AN5" s="138"/>
      <c r="AO5" s="139"/>
    </row>
    <row r="6" spans="1:41" ht="29.25" customHeight="1">
      <c r="A6" s="74" t="s">
        <v>77</v>
      </c>
      <c r="B6" s="74" t="s">
        <v>78</v>
      </c>
      <c r="C6" s="117"/>
      <c r="D6" s="117"/>
      <c r="E6" s="147"/>
      <c r="F6" s="149"/>
      <c r="G6" s="75" t="s">
        <v>72</v>
      </c>
      <c r="H6" s="76" t="s">
        <v>106</v>
      </c>
      <c r="I6" s="76" t="s">
        <v>107</v>
      </c>
      <c r="J6" s="75" t="s">
        <v>72</v>
      </c>
      <c r="K6" s="76" t="s">
        <v>106</v>
      </c>
      <c r="L6" s="76" t="s">
        <v>107</v>
      </c>
      <c r="M6" s="75" t="s">
        <v>72</v>
      </c>
      <c r="N6" s="76" t="s">
        <v>106</v>
      </c>
      <c r="O6" s="77" t="s">
        <v>107</v>
      </c>
      <c r="P6" s="149"/>
      <c r="Q6" s="78" t="s">
        <v>72</v>
      </c>
      <c r="R6" s="43" t="s">
        <v>106</v>
      </c>
      <c r="S6" s="43" t="s">
        <v>107</v>
      </c>
      <c r="T6" s="78" t="s">
        <v>72</v>
      </c>
      <c r="U6" s="43" t="s">
        <v>106</v>
      </c>
      <c r="V6" s="42" t="s">
        <v>107</v>
      </c>
      <c r="W6" s="38" t="s">
        <v>72</v>
      </c>
      <c r="X6" s="78" t="s">
        <v>106</v>
      </c>
      <c r="Y6" s="43" t="s">
        <v>107</v>
      </c>
      <c r="Z6" s="149"/>
      <c r="AA6" s="75" t="s">
        <v>72</v>
      </c>
      <c r="AB6" s="74" t="s">
        <v>106</v>
      </c>
      <c r="AC6" s="74" t="s">
        <v>107</v>
      </c>
      <c r="AD6" s="75" t="s">
        <v>72</v>
      </c>
      <c r="AE6" s="74" t="s">
        <v>106</v>
      </c>
      <c r="AF6" s="74" t="s">
        <v>107</v>
      </c>
      <c r="AG6" s="75" t="s">
        <v>72</v>
      </c>
      <c r="AH6" s="76" t="s">
        <v>106</v>
      </c>
      <c r="AI6" s="76" t="s">
        <v>107</v>
      </c>
      <c r="AJ6" s="75" t="s">
        <v>72</v>
      </c>
      <c r="AK6" s="76" t="s">
        <v>106</v>
      </c>
      <c r="AL6" s="76" t="s">
        <v>107</v>
      </c>
      <c r="AM6" s="75" t="s">
        <v>72</v>
      </c>
      <c r="AN6" s="76" t="s">
        <v>106</v>
      </c>
      <c r="AO6" s="76" t="s">
        <v>107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14">SUM(F7,P7,Z7)</f>
        <v>460.30999999999995</v>
      </c>
      <c r="F7" s="45">
        <f aca="true" t="shared" si="1" ref="F7:F14">SUM(G7,J7,M7)</f>
        <v>334.15999999999997</v>
      </c>
      <c r="G7" s="45">
        <f aca="true" t="shared" si="2" ref="G7:G14">SUM(H7:I7)</f>
        <v>334.15999999999997</v>
      </c>
      <c r="H7" s="45">
        <v>207.16</v>
      </c>
      <c r="I7" s="46">
        <v>127</v>
      </c>
      <c r="J7" s="45">
        <f aca="true" t="shared" si="3" ref="J7:J14">SUM(K7:L7)</f>
        <v>0</v>
      </c>
      <c r="K7" s="45">
        <v>0</v>
      </c>
      <c r="L7" s="46">
        <v>0</v>
      </c>
      <c r="M7" s="45">
        <f aca="true" t="shared" si="4" ref="M7:M14">SUM(N7:O7)</f>
        <v>0</v>
      </c>
      <c r="N7" s="45">
        <v>0</v>
      </c>
      <c r="O7" s="46">
        <v>0</v>
      </c>
      <c r="P7" s="47">
        <f aca="true" t="shared" si="5" ref="P7:P14">SUM(Q7,T7,W7)</f>
        <v>0</v>
      </c>
      <c r="Q7" s="45">
        <f aca="true" t="shared" si="6" ref="Q7:Q14">SUM(R7:S7)</f>
        <v>0</v>
      </c>
      <c r="R7" s="45">
        <v>0</v>
      </c>
      <c r="S7" s="46">
        <v>0</v>
      </c>
      <c r="T7" s="45">
        <f aca="true" t="shared" si="7" ref="T7:T14">SUM(U7:V7)</f>
        <v>0</v>
      </c>
      <c r="U7" s="45">
        <v>0</v>
      </c>
      <c r="V7" s="45">
        <v>0</v>
      </c>
      <c r="W7" s="45">
        <f aca="true" t="shared" si="8" ref="W7:W14">SUM(X7:Y7)</f>
        <v>0</v>
      </c>
      <c r="X7" s="45">
        <v>0</v>
      </c>
      <c r="Y7" s="46">
        <v>0</v>
      </c>
      <c r="Z7" s="47">
        <f aca="true" t="shared" si="9" ref="Z7:Z14">SUM(AA7,AD7,AG7,AJ7,AM7)</f>
        <v>126.15</v>
      </c>
      <c r="AA7" s="45">
        <f aca="true" t="shared" si="10" ref="AA7:AA14">SUM(AB7:AC7)</f>
        <v>126.15</v>
      </c>
      <c r="AB7" s="45">
        <v>0</v>
      </c>
      <c r="AC7" s="46">
        <v>126.15</v>
      </c>
      <c r="AD7" s="45">
        <f aca="true" t="shared" si="11" ref="AD7:AD14">SUM(AE7:AF7)</f>
        <v>0</v>
      </c>
      <c r="AE7" s="45">
        <v>0</v>
      </c>
      <c r="AF7" s="46">
        <v>0</v>
      </c>
      <c r="AG7" s="45">
        <f aca="true" t="shared" si="12" ref="AG7:AG14">SUM(AH7:AI7)</f>
        <v>0</v>
      </c>
      <c r="AH7" s="45">
        <v>0</v>
      </c>
      <c r="AI7" s="46">
        <v>0</v>
      </c>
      <c r="AJ7" s="45">
        <f aca="true" t="shared" si="13" ref="AJ7:AJ14">SUM(AK7:AL7)</f>
        <v>0</v>
      </c>
      <c r="AK7" s="45">
        <v>0</v>
      </c>
      <c r="AL7" s="46">
        <v>0</v>
      </c>
      <c r="AM7" s="45">
        <f aca="true" t="shared" si="14" ref="AM7:AM14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165</v>
      </c>
      <c r="C8" s="44" t="s">
        <v>36</v>
      </c>
      <c r="D8" s="44" t="s">
        <v>166</v>
      </c>
      <c r="E8" s="45">
        <f t="shared" si="0"/>
        <v>421.23</v>
      </c>
      <c r="F8" s="45">
        <f t="shared" si="1"/>
        <v>306.08000000000004</v>
      </c>
      <c r="G8" s="45">
        <f t="shared" si="2"/>
        <v>306.08000000000004</v>
      </c>
      <c r="H8" s="45">
        <v>207.08</v>
      </c>
      <c r="I8" s="46">
        <v>99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115.15</v>
      </c>
      <c r="AA8" s="45">
        <f t="shared" si="10"/>
        <v>115.15</v>
      </c>
      <c r="AB8" s="45">
        <v>0</v>
      </c>
      <c r="AC8" s="46">
        <v>115.15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165</v>
      </c>
      <c r="B9" s="44" t="s">
        <v>167</v>
      </c>
      <c r="C9" s="44" t="s">
        <v>83</v>
      </c>
      <c r="D9" s="44" t="s">
        <v>168</v>
      </c>
      <c r="E9" s="45">
        <f t="shared" si="0"/>
        <v>191.47</v>
      </c>
      <c r="F9" s="45">
        <f t="shared" si="1"/>
        <v>191.47</v>
      </c>
      <c r="G9" s="45">
        <f t="shared" si="2"/>
        <v>191.47</v>
      </c>
      <c r="H9" s="45">
        <v>191.47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165</v>
      </c>
      <c r="B10" s="44" t="s">
        <v>169</v>
      </c>
      <c r="C10" s="44" t="s">
        <v>83</v>
      </c>
      <c r="D10" s="44" t="s">
        <v>170</v>
      </c>
      <c r="E10" s="45">
        <f t="shared" si="0"/>
        <v>229.76</v>
      </c>
      <c r="F10" s="45">
        <f t="shared" si="1"/>
        <v>114.61</v>
      </c>
      <c r="G10" s="45">
        <f t="shared" si="2"/>
        <v>114.61</v>
      </c>
      <c r="H10" s="45">
        <v>15.61</v>
      </c>
      <c r="I10" s="46">
        <v>99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115.15</v>
      </c>
      <c r="AA10" s="45">
        <f t="shared" si="10"/>
        <v>115.15</v>
      </c>
      <c r="AB10" s="45">
        <v>0</v>
      </c>
      <c r="AC10" s="46">
        <v>115.15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36</v>
      </c>
      <c r="B11" s="44" t="s">
        <v>171</v>
      </c>
      <c r="C11" s="44" t="s">
        <v>36</v>
      </c>
      <c r="D11" s="44" t="s">
        <v>172</v>
      </c>
      <c r="E11" s="45">
        <f t="shared" si="0"/>
        <v>39</v>
      </c>
      <c r="F11" s="45">
        <f t="shared" si="1"/>
        <v>28</v>
      </c>
      <c r="G11" s="45">
        <f t="shared" si="2"/>
        <v>28</v>
      </c>
      <c r="H11" s="45">
        <v>0</v>
      </c>
      <c r="I11" s="46">
        <v>28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11</v>
      </c>
      <c r="AA11" s="45">
        <f t="shared" si="10"/>
        <v>11</v>
      </c>
      <c r="AB11" s="45">
        <v>0</v>
      </c>
      <c r="AC11" s="46">
        <v>11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171</v>
      </c>
      <c r="B12" s="44" t="s">
        <v>167</v>
      </c>
      <c r="C12" s="44" t="s">
        <v>83</v>
      </c>
      <c r="D12" s="44" t="s">
        <v>173</v>
      </c>
      <c r="E12" s="45">
        <f t="shared" si="0"/>
        <v>39</v>
      </c>
      <c r="F12" s="45">
        <f t="shared" si="1"/>
        <v>28</v>
      </c>
      <c r="G12" s="45">
        <f t="shared" si="2"/>
        <v>28</v>
      </c>
      <c r="H12" s="45">
        <v>0</v>
      </c>
      <c r="I12" s="46">
        <v>28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11</v>
      </c>
      <c r="AA12" s="45">
        <f t="shared" si="10"/>
        <v>11</v>
      </c>
      <c r="AB12" s="45">
        <v>0</v>
      </c>
      <c r="AC12" s="46">
        <v>11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174</v>
      </c>
      <c r="C13" s="44" t="s">
        <v>36</v>
      </c>
      <c r="D13" s="44" t="s">
        <v>175</v>
      </c>
      <c r="E13" s="45">
        <f t="shared" si="0"/>
        <v>0.08</v>
      </c>
      <c r="F13" s="45">
        <f t="shared" si="1"/>
        <v>0.08</v>
      </c>
      <c r="G13" s="45">
        <f t="shared" si="2"/>
        <v>0.08</v>
      </c>
      <c r="H13" s="45">
        <v>0.08</v>
      </c>
      <c r="I13" s="46">
        <v>0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174</v>
      </c>
      <c r="B14" s="44" t="s">
        <v>167</v>
      </c>
      <c r="C14" s="44" t="s">
        <v>83</v>
      </c>
      <c r="D14" s="44" t="s">
        <v>176</v>
      </c>
      <c r="E14" s="45">
        <f t="shared" si="0"/>
        <v>0.08</v>
      </c>
      <c r="F14" s="45">
        <f t="shared" si="1"/>
        <v>0.08</v>
      </c>
      <c r="G14" s="45">
        <f t="shared" si="2"/>
        <v>0.08</v>
      </c>
      <c r="H14" s="45">
        <v>0.08</v>
      </c>
      <c r="I14" s="46">
        <v>0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4">
      <selection activeCell="M16" sqref="M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177</v>
      </c>
    </row>
    <row r="2" spans="1:113" ht="19.5" customHeight="1">
      <c r="A2" s="106" t="s">
        <v>178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54" t="s">
        <v>56</v>
      </c>
      <c r="B4" s="155"/>
      <c r="C4" s="155"/>
      <c r="D4" s="156"/>
      <c r="E4" s="153" t="s">
        <v>57</v>
      </c>
      <c r="F4" s="140" t="s">
        <v>179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0" t="s">
        <v>180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  <c r="AV4" s="140" t="s">
        <v>175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140" t="s">
        <v>181</v>
      </c>
      <c r="BI4" s="141"/>
      <c r="BJ4" s="141"/>
      <c r="BK4" s="141"/>
      <c r="BL4" s="142"/>
      <c r="BM4" s="140" t="s">
        <v>182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0" t="s">
        <v>183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2"/>
      <c r="CR4" s="111" t="s">
        <v>184</v>
      </c>
      <c r="CS4" s="112"/>
      <c r="CT4" s="113"/>
      <c r="CU4" s="111" t="s">
        <v>185</v>
      </c>
      <c r="CV4" s="112"/>
      <c r="CW4" s="112"/>
      <c r="CX4" s="112"/>
      <c r="CY4" s="112"/>
      <c r="CZ4" s="113"/>
      <c r="DA4" s="111" t="s">
        <v>186</v>
      </c>
      <c r="DB4" s="112"/>
      <c r="DC4" s="113"/>
      <c r="DD4" s="140" t="s">
        <v>187</v>
      </c>
      <c r="DE4" s="141"/>
      <c r="DF4" s="141"/>
      <c r="DG4" s="141"/>
      <c r="DH4" s="141"/>
      <c r="DI4" s="142"/>
    </row>
    <row r="5" spans="1:113" ht="19.5" customHeight="1">
      <c r="A5" s="118" t="s">
        <v>67</v>
      </c>
      <c r="B5" s="119"/>
      <c r="C5" s="120"/>
      <c r="D5" s="153" t="s">
        <v>188</v>
      </c>
      <c r="E5" s="115"/>
      <c r="F5" s="109" t="s">
        <v>72</v>
      </c>
      <c r="G5" s="109" t="s">
        <v>189</v>
      </c>
      <c r="H5" s="109" t="s">
        <v>190</v>
      </c>
      <c r="I5" s="109" t="s">
        <v>191</v>
      </c>
      <c r="J5" s="109" t="s">
        <v>192</v>
      </c>
      <c r="K5" s="109" t="s">
        <v>193</v>
      </c>
      <c r="L5" s="109" t="s">
        <v>194</v>
      </c>
      <c r="M5" s="109" t="s">
        <v>195</v>
      </c>
      <c r="N5" s="109" t="s">
        <v>196</v>
      </c>
      <c r="O5" s="109" t="s">
        <v>197</v>
      </c>
      <c r="P5" s="109" t="s">
        <v>198</v>
      </c>
      <c r="Q5" s="109" t="s">
        <v>103</v>
      </c>
      <c r="R5" s="109" t="s">
        <v>199</v>
      </c>
      <c r="S5" s="109" t="s">
        <v>200</v>
      </c>
      <c r="T5" s="109" t="s">
        <v>72</v>
      </c>
      <c r="U5" s="109" t="s">
        <v>201</v>
      </c>
      <c r="V5" s="109" t="s">
        <v>202</v>
      </c>
      <c r="W5" s="109" t="s">
        <v>203</v>
      </c>
      <c r="X5" s="109" t="s">
        <v>204</v>
      </c>
      <c r="Y5" s="109" t="s">
        <v>205</v>
      </c>
      <c r="Z5" s="109" t="s">
        <v>206</v>
      </c>
      <c r="AA5" s="109" t="s">
        <v>207</v>
      </c>
      <c r="AB5" s="109" t="s">
        <v>208</v>
      </c>
      <c r="AC5" s="109" t="s">
        <v>209</v>
      </c>
      <c r="AD5" s="109" t="s">
        <v>210</v>
      </c>
      <c r="AE5" s="109" t="s">
        <v>211</v>
      </c>
      <c r="AF5" s="109" t="s">
        <v>212</v>
      </c>
      <c r="AG5" s="109" t="s">
        <v>213</v>
      </c>
      <c r="AH5" s="109" t="s">
        <v>214</v>
      </c>
      <c r="AI5" s="109" t="s">
        <v>215</v>
      </c>
      <c r="AJ5" s="109" t="s">
        <v>216</v>
      </c>
      <c r="AK5" s="109" t="s">
        <v>217</v>
      </c>
      <c r="AL5" s="109" t="s">
        <v>218</v>
      </c>
      <c r="AM5" s="109" t="s">
        <v>219</v>
      </c>
      <c r="AN5" s="109" t="s">
        <v>220</v>
      </c>
      <c r="AO5" s="109" t="s">
        <v>221</v>
      </c>
      <c r="AP5" s="109" t="s">
        <v>222</v>
      </c>
      <c r="AQ5" s="109" t="s">
        <v>223</v>
      </c>
      <c r="AR5" s="109" t="s">
        <v>224</v>
      </c>
      <c r="AS5" s="109" t="s">
        <v>225</v>
      </c>
      <c r="AT5" s="109" t="s">
        <v>226</v>
      </c>
      <c r="AU5" s="109" t="s">
        <v>227</v>
      </c>
      <c r="AV5" s="109" t="s">
        <v>72</v>
      </c>
      <c r="AW5" s="109" t="s">
        <v>228</v>
      </c>
      <c r="AX5" s="109" t="s">
        <v>229</v>
      </c>
      <c r="AY5" s="109" t="s">
        <v>230</v>
      </c>
      <c r="AZ5" s="109" t="s">
        <v>231</v>
      </c>
      <c r="BA5" s="109" t="s">
        <v>232</v>
      </c>
      <c r="BB5" s="109" t="s">
        <v>233</v>
      </c>
      <c r="BC5" s="109" t="s">
        <v>234</v>
      </c>
      <c r="BD5" s="109" t="s">
        <v>235</v>
      </c>
      <c r="BE5" s="109" t="s">
        <v>236</v>
      </c>
      <c r="BF5" s="109" t="s">
        <v>237</v>
      </c>
      <c r="BG5" s="123" t="s">
        <v>238</v>
      </c>
      <c r="BH5" s="123" t="s">
        <v>72</v>
      </c>
      <c r="BI5" s="123" t="s">
        <v>239</v>
      </c>
      <c r="BJ5" s="123" t="s">
        <v>240</v>
      </c>
      <c r="BK5" s="123" t="s">
        <v>241</v>
      </c>
      <c r="BL5" s="123" t="s">
        <v>242</v>
      </c>
      <c r="BM5" s="109" t="s">
        <v>72</v>
      </c>
      <c r="BN5" s="109" t="s">
        <v>243</v>
      </c>
      <c r="BO5" s="109" t="s">
        <v>244</v>
      </c>
      <c r="BP5" s="109" t="s">
        <v>245</v>
      </c>
      <c r="BQ5" s="109" t="s">
        <v>246</v>
      </c>
      <c r="BR5" s="109" t="s">
        <v>247</v>
      </c>
      <c r="BS5" s="109" t="s">
        <v>248</v>
      </c>
      <c r="BT5" s="109" t="s">
        <v>249</v>
      </c>
      <c r="BU5" s="109" t="s">
        <v>250</v>
      </c>
      <c r="BV5" s="109" t="s">
        <v>251</v>
      </c>
      <c r="BW5" s="151" t="s">
        <v>252</v>
      </c>
      <c r="BX5" s="151" t="s">
        <v>253</v>
      </c>
      <c r="BY5" s="109" t="s">
        <v>254</v>
      </c>
      <c r="BZ5" s="109" t="s">
        <v>72</v>
      </c>
      <c r="CA5" s="109" t="s">
        <v>243</v>
      </c>
      <c r="CB5" s="109" t="s">
        <v>244</v>
      </c>
      <c r="CC5" s="109" t="s">
        <v>245</v>
      </c>
      <c r="CD5" s="109" t="s">
        <v>246</v>
      </c>
      <c r="CE5" s="109" t="s">
        <v>247</v>
      </c>
      <c r="CF5" s="109" t="s">
        <v>248</v>
      </c>
      <c r="CG5" s="109" t="s">
        <v>249</v>
      </c>
      <c r="CH5" s="109" t="s">
        <v>255</v>
      </c>
      <c r="CI5" s="109" t="s">
        <v>256</v>
      </c>
      <c r="CJ5" s="109" t="s">
        <v>257</v>
      </c>
      <c r="CK5" s="109" t="s">
        <v>258</v>
      </c>
      <c r="CL5" s="109" t="s">
        <v>250</v>
      </c>
      <c r="CM5" s="109" t="s">
        <v>251</v>
      </c>
      <c r="CN5" s="109" t="s">
        <v>259</v>
      </c>
      <c r="CO5" s="151" t="s">
        <v>252</v>
      </c>
      <c r="CP5" s="151" t="s">
        <v>253</v>
      </c>
      <c r="CQ5" s="109" t="s">
        <v>260</v>
      </c>
      <c r="CR5" s="151" t="s">
        <v>72</v>
      </c>
      <c r="CS5" s="151" t="s">
        <v>261</v>
      </c>
      <c r="CT5" s="109" t="s">
        <v>262</v>
      </c>
      <c r="CU5" s="151" t="s">
        <v>72</v>
      </c>
      <c r="CV5" s="151" t="s">
        <v>261</v>
      </c>
      <c r="CW5" s="109" t="s">
        <v>263</v>
      </c>
      <c r="CX5" s="151" t="s">
        <v>264</v>
      </c>
      <c r="CY5" s="151" t="s">
        <v>265</v>
      </c>
      <c r="CZ5" s="123" t="s">
        <v>262</v>
      </c>
      <c r="DA5" s="151" t="s">
        <v>72</v>
      </c>
      <c r="DB5" s="151" t="s">
        <v>186</v>
      </c>
      <c r="DC5" s="151" t="s">
        <v>266</v>
      </c>
      <c r="DD5" s="109" t="s">
        <v>72</v>
      </c>
      <c r="DE5" s="109" t="s">
        <v>267</v>
      </c>
      <c r="DF5" s="109" t="s">
        <v>268</v>
      </c>
      <c r="DG5" s="109" t="s">
        <v>266</v>
      </c>
      <c r="DH5" s="109" t="s">
        <v>269</v>
      </c>
      <c r="DI5" s="109" t="s">
        <v>187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17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7"/>
      <c r="BH6" s="117"/>
      <c r="BI6" s="117"/>
      <c r="BJ6" s="117"/>
      <c r="BK6" s="117"/>
      <c r="BL6" s="117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52"/>
      <c r="BX6" s="152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52"/>
      <c r="CP6" s="152"/>
      <c r="CQ6" s="110"/>
      <c r="CR6" s="152"/>
      <c r="CS6" s="152"/>
      <c r="CT6" s="110"/>
      <c r="CU6" s="152"/>
      <c r="CV6" s="152"/>
      <c r="CW6" s="110"/>
      <c r="CX6" s="152"/>
      <c r="CY6" s="152"/>
      <c r="CZ6" s="117"/>
      <c r="DA6" s="152"/>
      <c r="DB6" s="152"/>
      <c r="DC6" s="152"/>
      <c r="DD6" s="110"/>
      <c r="DE6" s="110"/>
      <c r="DF6" s="110"/>
      <c r="DG6" s="110"/>
      <c r="DH6" s="110"/>
      <c r="DI6" s="110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3">SUM(F7,T7,AV7,BH7,BM7,BZ7,CR7,CU7,DA7,DD7)</f>
        <v>334.15999999999997</v>
      </c>
      <c r="F7" s="82">
        <v>191.47</v>
      </c>
      <c r="G7" s="82">
        <v>76.9</v>
      </c>
      <c r="H7" s="82">
        <v>1.86</v>
      </c>
      <c r="I7" s="82">
        <v>0</v>
      </c>
      <c r="J7" s="82">
        <v>0</v>
      </c>
      <c r="K7" s="82">
        <v>38.11</v>
      </c>
      <c r="L7" s="82">
        <v>25.64</v>
      </c>
      <c r="M7" s="82">
        <v>12.82</v>
      </c>
      <c r="N7" s="82">
        <v>15.3</v>
      </c>
      <c r="O7" s="83">
        <v>0</v>
      </c>
      <c r="P7" s="83">
        <v>1.31</v>
      </c>
      <c r="Q7" s="83">
        <v>19.53</v>
      </c>
      <c r="R7" s="83">
        <v>0</v>
      </c>
      <c r="S7" s="83">
        <v>0</v>
      </c>
      <c r="T7" s="83">
        <v>114.61</v>
      </c>
      <c r="U7" s="83">
        <v>0</v>
      </c>
      <c r="V7" s="83">
        <v>2</v>
      </c>
      <c r="W7" s="83">
        <v>1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4.9</v>
      </c>
      <c r="AD7" s="83">
        <v>0.5</v>
      </c>
      <c r="AE7" s="83">
        <v>0</v>
      </c>
      <c r="AF7" s="83">
        <v>3</v>
      </c>
      <c r="AG7" s="83">
        <v>0</v>
      </c>
      <c r="AH7" s="83">
        <v>0</v>
      </c>
      <c r="AI7" s="83">
        <v>0</v>
      </c>
      <c r="AJ7" s="83">
        <v>0.15</v>
      </c>
      <c r="AK7" s="83">
        <v>0.8</v>
      </c>
      <c r="AL7" s="83">
        <v>0</v>
      </c>
      <c r="AM7" s="83">
        <v>0</v>
      </c>
      <c r="AN7" s="83">
        <v>38.5</v>
      </c>
      <c r="AO7" s="83">
        <v>36</v>
      </c>
      <c r="AP7" s="83">
        <v>2.3</v>
      </c>
      <c r="AQ7" s="83">
        <v>2.31</v>
      </c>
      <c r="AR7" s="83">
        <v>2.95</v>
      </c>
      <c r="AS7" s="83">
        <v>0</v>
      </c>
      <c r="AT7" s="83">
        <v>0</v>
      </c>
      <c r="AU7" s="83">
        <v>20.2</v>
      </c>
      <c r="AV7" s="83">
        <v>0.08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0.08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28</v>
      </c>
      <c r="CA7" s="83">
        <v>0</v>
      </c>
      <c r="CB7" s="83">
        <v>0</v>
      </c>
      <c r="CC7" s="83">
        <v>0</v>
      </c>
      <c r="CD7" s="83">
        <v>0</v>
      </c>
      <c r="CE7" s="83">
        <v>28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270</v>
      </c>
      <c r="E8" s="82">
        <f t="shared" si="0"/>
        <v>260.87</v>
      </c>
      <c r="F8" s="82">
        <v>118.18</v>
      </c>
      <c r="G8" s="82">
        <v>76.9</v>
      </c>
      <c r="H8" s="82">
        <v>1.86</v>
      </c>
      <c r="I8" s="82">
        <v>0</v>
      </c>
      <c r="J8" s="82">
        <v>0</v>
      </c>
      <c r="K8" s="82">
        <v>38.11</v>
      </c>
      <c r="L8" s="82">
        <v>0</v>
      </c>
      <c r="M8" s="82">
        <v>0</v>
      </c>
      <c r="N8" s="82">
        <v>0</v>
      </c>
      <c r="O8" s="83">
        <v>0</v>
      </c>
      <c r="P8" s="83">
        <v>1.31</v>
      </c>
      <c r="Q8" s="83">
        <v>0</v>
      </c>
      <c r="R8" s="83">
        <v>0</v>
      </c>
      <c r="S8" s="83">
        <v>0</v>
      </c>
      <c r="T8" s="83">
        <v>114.61</v>
      </c>
      <c r="U8" s="83">
        <v>0</v>
      </c>
      <c r="V8" s="83">
        <v>2</v>
      </c>
      <c r="W8" s="83">
        <v>1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4.9</v>
      </c>
      <c r="AD8" s="83">
        <v>0.5</v>
      </c>
      <c r="AE8" s="83">
        <v>0</v>
      </c>
      <c r="AF8" s="83">
        <v>3</v>
      </c>
      <c r="AG8" s="83">
        <v>0</v>
      </c>
      <c r="AH8" s="83">
        <v>0</v>
      </c>
      <c r="AI8" s="83">
        <v>0</v>
      </c>
      <c r="AJ8" s="83">
        <v>0.15</v>
      </c>
      <c r="AK8" s="83">
        <v>0.8</v>
      </c>
      <c r="AL8" s="83">
        <v>0</v>
      </c>
      <c r="AM8" s="83">
        <v>0</v>
      </c>
      <c r="AN8" s="83">
        <v>38.5</v>
      </c>
      <c r="AO8" s="83">
        <v>36</v>
      </c>
      <c r="AP8" s="83">
        <v>2.3</v>
      </c>
      <c r="AQ8" s="83">
        <v>2.31</v>
      </c>
      <c r="AR8" s="83">
        <v>2.95</v>
      </c>
      <c r="AS8" s="83">
        <v>0</v>
      </c>
      <c r="AT8" s="83">
        <v>0</v>
      </c>
      <c r="AU8" s="83">
        <v>20.2</v>
      </c>
      <c r="AV8" s="83">
        <v>0.08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0.08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28</v>
      </c>
      <c r="CA8" s="83">
        <v>0</v>
      </c>
      <c r="CB8" s="83">
        <v>0</v>
      </c>
      <c r="CC8" s="83">
        <v>0</v>
      </c>
      <c r="CD8" s="83">
        <v>0</v>
      </c>
      <c r="CE8" s="83">
        <v>28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271</v>
      </c>
      <c r="E9" s="82">
        <f t="shared" si="0"/>
        <v>166.87000000000003</v>
      </c>
      <c r="F9" s="82">
        <v>118.18</v>
      </c>
      <c r="G9" s="82">
        <v>76.9</v>
      </c>
      <c r="H9" s="82">
        <v>1.86</v>
      </c>
      <c r="I9" s="82">
        <v>0</v>
      </c>
      <c r="J9" s="82">
        <v>0</v>
      </c>
      <c r="K9" s="82">
        <v>38.11</v>
      </c>
      <c r="L9" s="82">
        <v>0</v>
      </c>
      <c r="M9" s="82">
        <v>0</v>
      </c>
      <c r="N9" s="82">
        <v>0</v>
      </c>
      <c r="O9" s="83">
        <v>0</v>
      </c>
      <c r="P9" s="83">
        <v>1.31</v>
      </c>
      <c r="Q9" s="83">
        <v>0</v>
      </c>
      <c r="R9" s="83">
        <v>0</v>
      </c>
      <c r="S9" s="83">
        <v>0</v>
      </c>
      <c r="T9" s="83">
        <v>48.61</v>
      </c>
      <c r="U9" s="83">
        <v>0</v>
      </c>
      <c r="V9" s="83">
        <v>2</v>
      </c>
      <c r="W9" s="83">
        <v>1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4.9</v>
      </c>
      <c r="AD9" s="83">
        <v>0</v>
      </c>
      <c r="AE9" s="83">
        <v>0</v>
      </c>
      <c r="AF9" s="83">
        <v>3</v>
      </c>
      <c r="AG9" s="83">
        <v>0</v>
      </c>
      <c r="AH9" s="83">
        <v>0</v>
      </c>
      <c r="AI9" s="83">
        <v>0</v>
      </c>
      <c r="AJ9" s="83">
        <v>0.15</v>
      </c>
      <c r="AK9" s="83">
        <v>0</v>
      </c>
      <c r="AL9" s="83">
        <v>0</v>
      </c>
      <c r="AM9" s="83">
        <v>0</v>
      </c>
      <c r="AN9" s="83">
        <v>24</v>
      </c>
      <c r="AO9" s="83">
        <v>6</v>
      </c>
      <c r="AP9" s="83">
        <v>2.3</v>
      </c>
      <c r="AQ9" s="83">
        <v>2.31</v>
      </c>
      <c r="AR9" s="83">
        <v>2.95</v>
      </c>
      <c r="AS9" s="83">
        <v>0</v>
      </c>
      <c r="AT9" s="83">
        <v>0</v>
      </c>
      <c r="AU9" s="83">
        <v>0</v>
      </c>
      <c r="AV9" s="83">
        <v>0.08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0.08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87</v>
      </c>
      <c r="C10" s="81" t="s">
        <v>88</v>
      </c>
      <c r="D10" s="81" t="s">
        <v>272</v>
      </c>
      <c r="E10" s="82">
        <f t="shared" si="0"/>
        <v>133.87000000000003</v>
      </c>
      <c r="F10" s="82">
        <v>118.18</v>
      </c>
      <c r="G10" s="82">
        <v>76.9</v>
      </c>
      <c r="H10" s="82">
        <v>1.86</v>
      </c>
      <c r="I10" s="82">
        <v>0</v>
      </c>
      <c r="J10" s="82">
        <v>0</v>
      </c>
      <c r="K10" s="82">
        <v>38.11</v>
      </c>
      <c r="L10" s="82">
        <v>0</v>
      </c>
      <c r="M10" s="82">
        <v>0</v>
      </c>
      <c r="N10" s="82">
        <v>0</v>
      </c>
      <c r="O10" s="83">
        <v>0</v>
      </c>
      <c r="P10" s="83">
        <v>1.31</v>
      </c>
      <c r="Q10" s="83">
        <v>0</v>
      </c>
      <c r="R10" s="83">
        <v>0</v>
      </c>
      <c r="S10" s="83">
        <v>0</v>
      </c>
      <c r="T10" s="83">
        <v>15.61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4.9</v>
      </c>
      <c r="AD10" s="83">
        <v>0</v>
      </c>
      <c r="AE10" s="83">
        <v>0</v>
      </c>
      <c r="AF10" s="83">
        <v>3</v>
      </c>
      <c r="AG10" s="83">
        <v>0</v>
      </c>
      <c r="AH10" s="83">
        <v>0</v>
      </c>
      <c r="AI10" s="83">
        <v>0</v>
      </c>
      <c r="AJ10" s="83">
        <v>0.15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2.3</v>
      </c>
      <c r="AQ10" s="83">
        <v>2.31</v>
      </c>
      <c r="AR10" s="83">
        <v>2.95</v>
      </c>
      <c r="AS10" s="83">
        <v>0</v>
      </c>
      <c r="AT10" s="83">
        <v>0</v>
      </c>
      <c r="AU10" s="83">
        <v>0</v>
      </c>
      <c r="AV10" s="83">
        <v>0.08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0.08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80</v>
      </c>
      <c r="B11" s="81" t="s">
        <v>87</v>
      </c>
      <c r="C11" s="81" t="s">
        <v>90</v>
      </c>
      <c r="D11" s="81" t="s">
        <v>273</v>
      </c>
      <c r="E11" s="82">
        <f t="shared" si="0"/>
        <v>33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33</v>
      </c>
      <c r="U11" s="83">
        <v>0</v>
      </c>
      <c r="V11" s="83">
        <v>2</v>
      </c>
      <c r="W11" s="83">
        <v>1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24</v>
      </c>
      <c r="AO11" s="83">
        <v>6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274</v>
      </c>
      <c r="E12" s="82">
        <f t="shared" si="0"/>
        <v>94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66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0.5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0.8</v>
      </c>
      <c r="AL12" s="83">
        <v>0</v>
      </c>
      <c r="AM12" s="83">
        <v>0</v>
      </c>
      <c r="AN12" s="83">
        <v>14.5</v>
      </c>
      <c r="AO12" s="83">
        <v>30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20.2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28</v>
      </c>
      <c r="CA12" s="83">
        <v>0</v>
      </c>
      <c r="CB12" s="83">
        <v>0</v>
      </c>
      <c r="CC12" s="83">
        <v>0</v>
      </c>
      <c r="CD12" s="83">
        <v>0</v>
      </c>
      <c r="CE12" s="83">
        <v>28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80</v>
      </c>
      <c r="B13" s="81" t="s">
        <v>90</v>
      </c>
      <c r="C13" s="81" t="s">
        <v>90</v>
      </c>
      <c r="D13" s="81" t="s">
        <v>275</v>
      </c>
      <c r="E13" s="82">
        <f t="shared" si="0"/>
        <v>94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66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0.5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0.8</v>
      </c>
      <c r="AL13" s="83">
        <v>0</v>
      </c>
      <c r="AM13" s="83">
        <v>0</v>
      </c>
      <c r="AN13" s="83">
        <v>14.5</v>
      </c>
      <c r="AO13" s="83">
        <v>30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20.2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28</v>
      </c>
      <c r="CA13" s="83">
        <v>0</v>
      </c>
      <c r="CB13" s="83">
        <v>0</v>
      </c>
      <c r="CC13" s="83">
        <v>0</v>
      </c>
      <c r="CD13" s="83">
        <v>0</v>
      </c>
      <c r="CE13" s="83">
        <v>28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36</v>
      </c>
      <c r="B14" s="81" t="s">
        <v>36</v>
      </c>
      <c r="C14" s="81" t="s">
        <v>36</v>
      </c>
      <c r="D14" s="81" t="s">
        <v>276</v>
      </c>
      <c r="E14" s="82">
        <f t="shared" si="0"/>
        <v>38.46</v>
      </c>
      <c r="F14" s="82">
        <v>38.46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25.64</v>
      </c>
      <c r="M14" s="82">
        <v>12.82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277</v>
      </c>
      <c r="E15" s="82">
        <f t="shared" si="0"/>
        <v>38.46</v>
      </c>
      <c r="F15" s="82">
        <v>38.46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25.64</v>
      </c>
      <c r="M15" s="82">
        <v>12.82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95</v>
      </c>
      <c r="B16" s="81" t="s">
        <v>87</v>
      </c>
      <c r="C16" s="81" t="s">
        <v>87</v>
      </c>
      <c r="D16" s="81" t="s">
        <v>278</v>
      </c>
      <c r="E16" s="82">
        <f t="shared" si="0"/>
        <v>25.64</v>
      </c>
      <c r="F16" s="82">
        <v>25.64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25.64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95</v>
      </c>
      <c r="B17" s="81" t="s">
        <v>87</v>
      </c>
      <c r="C17" s="81" t="s">
        <v>97</v>
      </c>
      <c r="D17" s="81" t="s">
        <v>279</v>
      </c>
      <c r="E17" s="82">
        <f t="shared" si="0"/>
        <v>12.82</v>
      </c>
      <c r="F17" s="82">
        <v>12.82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12.82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280</v>
      </c>
      <c r="E18" s="82">
        <f t="shared" si="0"/>
        <v>15.3</v>
      </c>
      <c r="F18" s="82">
        <v>15.3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15.3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281</v>
      </c>
      <c r="E19" s="82">
        <f t="shared" si="0"/>
        <v>15.3</v>
      </c>
      <c r="F19" s="82">
        <v>15.3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15.3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99</v>
      </c>
      <c r="B20" s="81" t="s">
        <v>100</v>
      </c>
      <c r="C20" s="81" t="s">
        <v>82</v>
      </c>
      <c r="D20" s="81" t="s">
        <v>282</v>
      </c>
      <c r="E20" s="82">
        <f t="shared" si="0"/>
        <v>15.3</v>
      </c>
      <c r="F20" s="82">
        <v>15.3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15.3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36</v>
      </c>
      <c r="B21" s="81" t="s">
        <v>36</v>
      </c>
      <c r="C21" s="81" t="s">
        <v>36</v>
      </c>
      <c r="D21" s="81" t="s">
        <v>283</v>
      </c>
      <c r="E21" s="82">
        <f t="shared" si="0"/>
        <v>19.53</v>
      </c>
      <c r="F21" s="82">
        <v>19.53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19.53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36</v>
      </c>
      <c r="B22" s="81" t="s">
        <v>36</v>
      </c>
      <c r="C22" s="81" t="s">
        <v>36</v>
      </c>
      <c r="D22" s="81" t="s">
        <v>284</v>
      </c>
      <c r="E22" s="82">
        <f t="shared" si="0"/>
        <v>19.53</v>
      </c>
      <c r="F22" s="82">
        <v>19.53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19.53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102</v>
      </c>
      <c r="B23" s="81" t="s">
        <v>82</v>
      </c>
      <c r="C23" s="81" t="s">
        <v>88</v>
      </c>
      <c r="D23" s="81" t="s">
        <v>285</v>
      </c>
      <c r="E23" s="82">
        <f t="shared" si="0"/>
        <v>19.53</v>
      </c>
      <c r="F23" s="82">
        <v>19.53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19.53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G17" sqref="G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286</v>
      </c>
    </row>
    <row r="2" spans="1:7" ht="25.5" customHeight="1">
      <c r="A2" s="106" t="s">
        <v>287</v>
      </c>
      <c r="B2" s="106"/>
      <c r="C2" s="106"/>
      <c r="D2" s="106"/>
      <c r="E2" s="106"/>
      <c r="F2" s="106"/>
      <c r="G2" s="106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43" t="s">
        <v>288</v>
      </c>
      <c r="B4" s="157"/>
      <c r="C4" s="157"/>
      <c r="D4" s="144"/>
      <c r="E4" s="114" t="s">
        <v>106</v>
      </c>
      <c r="F4" s="115"/>
      <c r="G4" s="115"/>
    </row>
    <row r="5" spans="1:7" ht="19.5" customHeight="1">
      <c r="A5" s="118" t="s">
        <v>67</v>
      </c>
      <c r="B5" s="120"/>
      <c r="C5" s="150" t="s">
        <v>68</v>
      </c>
      <c r="D5" s="116" t="s">
        <v>188</v>
      </c>
      <c r="E5" s="115" t="s">
        <v>57</v>
      </c>
      <c r="F5" s="124" t="s">
        <v>289</v>
      </c>
      <c r="G5" s="159" t="s">
        <v>290</v>
      </c>
    </row>
    <row r="6" spans="1:7" ht="33.75" customHeight="1">
      <c r="A6" s="39" t="s">
        <v>77</v>
      </c>
      <c r="B6" s="41" t="s">
        <v>78</v>
      </c>
      <c r="C6" s="149"/>
      <c r="D6" s="158"/>
      <c r="E6" s="110"/>
      <c r="F6" s="125"/>
      <c r="G6" s="152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25">SUM(F7:G7)</f>
        <v>207.16000000000003</v>
      </c>
      <c r="F7" s="45">
        <v>191.55</v>
      </c>
      <c r="G7" s="46">
        <v>15.61</v>
      </c>
    </row>
    <row r="8" spans="1:7" ht="19.5" customHeight="1">
      <c r="A8" s="44" t="s">
        <v>36</v>
      </c>
      <c r="B8" s="81" t="s">
        <v>291</v>
      </c>
      <c r="C8" s="85" t="s">
        <v>36</v>
      </c>
      <c r="D8" s="44" t="s">
        <v>179</v>
      </c>
      <c r="E8" s="45">
        <f t="shared" si="0"/>
        <v>191.47</v>
      </c>
      <c r="F8" s="45">
        <v>191.47</v>
      </c>
      <c r="G8" s="46">
        <v>0</v>
      </c>
    </row>
    <row r="9" spans="1:7" ht="19.5" customHeight="1">
      <c r="A9" s="44" t="s">
        <v>291</v>
      </c>
      <c r="B9" s="81" t="s">
        <v>167</v>
      </c>
      <c r="C9" s="85" t="s">
        <v>83</v>
      </c>
      <c r="D9" s="44" t="s">
        <v>341</v>
      </c>
      <c r="E9" s="45">
        <f t="shared" si="0"/>
        <v>76.9</v>
      </c>
      <c r="F9" s="45">
        <v>76.9</v>
      </c>
      <c r="G9" s="46">
        <v>0</v>
      </c>
    </row>
    <row r="10" spans="1:7" ht="19.5" customHeight="1">
      <c r="A10" s="44" t="s">
        <v>291</v>
      </c>
      <c r="B10" s="81" t="s">
        <v>169</v>
      </c>
      <c r="C10" s="85" t="s">
        <v>83</v>
      </c>
      <c r="D10" s="44" t="s">
        <v>292</v>
      </c>
      <c r="E10" s="45">
        <f t="shared" si="0"/>
        <v>1.86</v>
      </c>
      <c r="F10" s="45">
        <v>1.86</v>
      </c>
      <c r="G10" s="46">
        <v>0</v>
      </c>
    </row>
    <row r="11" spans="1:7" ht="19.5" customHeight="1">
      <c r="A11" s="44" t="s">
        <v>291</v>
      </c>
      <c r="B11" s="81" t="s">
        <v>293</v>
      </c>
      <c r="C11" s="85" t="s">
        <v>83</v>
      </c>
      <c r="D11" s="44" t="s">
        <v>294</v>
      </c>
      <c r="E11" s="45">
        <f t="shared" si="0"/>
        <v>38.11</v>
      </c>
      <c r="F11" s="45">
        <v>38.11</v>
      </c>
      <c r="G11" s="46">
        <v>0</v>
      </c>
    </row>
    <row r="12" spans="1:7" ht="19.5" customHeight="1">
      <c r="A12" s="44" t="s">
        <v>291</v>
      </c>
      <c r="B12" s="81" t="s">
        <v>295</v>
      </c>
      <c r="C12" s="85" t="s">
        <v>83</v>
      </c>
      <c r="D12" s="44" t="s">
        <v>296</v>
      </c>
      <c r="E12" s="45">
        <f t="shared" si="0"/>
        <v>25.64</v>
      </c>
      <c r="F12" s="45">
        <v>25.64</v>
      </c>
      <c r="G12" s="46">
        <v>0</v>
      </c>
    </row>
    <row r="13" spans="1:7" ht="19.5" customHeight="1">
      <c r="A13" s="44" t="s">
        <v>291</v>
      </c>
      <c r="B13" s="81" t="s">
        <v>297</v>
      </c>
      <c r="C13" s="85" t="s">
        <v>83</v>
      </c>
      <c r="D13" s="44" t="s">
        <v>298</v>
      </c>
      <c r="E13" s="45">
        <f t="shared" si="0"/>
        <v>12.82</v>
      </c>
      <c r="F13" s="45">
        <v>12.82</v>
      </c>
      <c r="G13" s="46">
        <v>0</v>
      </c>
    </row>
    <row r="14" spans="1:7" ht="19.5" customHeight="1">
      <c r="A14" s="44" t="s">
        <v>291</v>
      </c>
      <c r="B14" s="81" t="s">
        <v>299</v>
      </c>
      <c r="C14" s="85" t="s">
        <v>83</v>
      </c>
      <c r="D14" s="44" t="s">
        <v>300</v>
      </c>
      <c r="E14" s="45">
        <f t="shared" si="0"/>
        <v>15.3</v>
      </c>
      <c r="F14" s="45">
        <v>15.3</v>
      </c>
      <c r="G14" s="46">
        <v>0</v>
      </c>
    </row>
    <row r="15" spans="1:7" ht="19.5" customHeight="1">
      <c r="A15" s="44" t="s">
        <v>291</v>
      </c>
      <c r="B15" s="81" t="s">
        <v>301</v>
      </c>
      <c r="C15" s="85" t="s">
        <v>83</v>
      </c>
      <c r="D15" s="44" t="s">
        <v>302</v>
      </c>
      <c r="E15" s="45">
        <f t="shared" si="0"/>
        <v>1.31</v>
      </c>
      <c r="F15" s="45">
        <v>1.31</v>
      </c>
      <c r="G15" s="46">
        <v>0</v>
      </c>
    </row>
    <row r="16" spans="1:7" ht="19.5" customHeight="1">
      <c r="A16" s="44" t="s">
        <v>291</v>
      </c>
      <c r="B16" s="81" t="s">
        <v>303</v>
      </c>
      <c r="C16" s="85" t="s">
        <v>83</v>
      </c>
      <c r="D16" s="44" t="s">
        <v>304</v>
      </c>
      <c r="E16" s="45">
        <f t="shared" si="0"/>
        <v>19.53</v>
      </c>
      <c r="F16" s="45">
        <v>19.53</v>
      </c>
      <c r="G16" s="46">
        <v>0</v>
      </c>
    </row>
    <row r="17" spans="1:7" ht="19.5" customHeight="1">
      <c r="A17" s="44" t="s">
        <v>36</v>
      </c>
      <c r="B17" s="81" t="s">
        <v>305</v>
      </c>
      <c r="C17" s="85" t="s">
        <v>36</v>
      </c>
      <c r="D17" s="44" t="s">
        <v>180</v>
      </c>
      <c r="E17" s="45">
        <f t="shared" si="0"/>
        <v>15.61</v>
      </c>
      <c r="F17" s="45">
        <v>0</v>
      </c>
      <c r="G17" s="46">
        <v>15.61</v>
      </c>
    </row>
    <row r="18" spans="1:7" ht="19.5" customHeight="1">
      <c r="A18" s="44" t="s">
        <v>305</v>
      </c>
      <c r="B18" s="81" t="s">
        <v>297</v>
      </c>
      <c r="C18" s="85" t="s">
        <v>83</v>
      </c>
      <c r="D18" s="44" t="s">
        <v>306</v>
      </c>
      <c r="E18" s="45">
        <f t="shared" si="0"/>
        <v>4.9</v>
      </c>
      <c r="F18" s="45">
        <v>0</v>
      </c>
      <c r="G18" s="46">
        <v>4.9</v>
      </c>
    </row>
    <row r="19" spans="1:7" ht="19.5" customHeight="1">
      <c r="A19" s="44" t="s">
        <v>305</v>
      </c>
      <c r="B19" s="81" t="s">
        <v>303</v>
      </c>
      <c r="C19" s="85" t="s">
        <v>83</v>
      </c>
      <c r="D19" s="44" t="s">
        <v>307</v>
      </c>
      <c r="E19" s="45">
        <f t="shared" si="0"/>
        <v>3</v>
      </c>
      <c r="F19" s="45">
        <v>0</v>
      </c>
      <c r="G19" s="46">
        <v>3</v>
      </c>
    </row>
    <row r="20" spans="1:7" ht="19.5" customHeight="1">
      <c r="A20" s="44" t="s">
        <v>305</v>
      </c>
      <c r="B20" s="81" t="s">
        <v>308</v>
      </c>
      <c r="C20" s="85" t="s">
        <v>83</v>
      </c>
      <c r="D20" s="44" t="s">
        <v>309</v>
      </c>
      <c r="E20" s="45">
        <f t="shared" si="0"/>
        <v>0.15</v>
      </c>
      <c r="F20" s="45">
        <v>0</v>
      </c>
      <c r="G20" s="46">
        <v>0.15</v>
      </c>
    </row>
    <row r="21" spans="1:7" ht="19.5" customHeight="1">
      <c r="A21" s="44" t="s">
        <v>305</v>
      </c>
      <c r="B21" s="81" t="s">
        <v>310</v>
      </c>
      <c r="C21" s="85" t="s">
        <v>83</v>
      </c>
      <c r="D21" s="44" t="s">
        <v>311</v>
      </c>
      <c r="E21" s="45">
        <f t="shared" si="0"/>
        <v>2.3</v>
      </c>
      <c r="F21" s="45">
        <v>0</v>
      </c>
      <c r="G21" s="46">
        <v>2.3</v>
      </c>
    </row>
    <row r="22" spans="1:7" ht="19.5" customHeight="1">
      <c r="A22" s="44" t="s">
        <v>305</v>
      </c>
      <c r="B22" s="81" t="s">
        <v>312</v>
      </c>
      <c r="C22" s="85" t="s">
        <v>83</v>
      </c>
      <c r="D22" s="44" t="s">
        <v>313</v>
      </c>
      <c r="E22" s="45">
        <f t="shared" si="0"/>
        <v>2.31</v>
      </c>
      <c r="F22" s="45">
        <v>0</v>
      </c>
      <c r="G22" s="46">
        <v>2.31</v>
      </c>
    </row>
    <row r="23" spans="1:7" ht="19.5" customHeight="1">
      <c r="A23" s="44" t="s">
        <v>305</v>
      </c>
      <c r="B23" s="81" t="s">
        <v>314</v>
      </c>
      <c r="C23" s="85" t="s">
        <v>83</v>
      </c>
      <c r="D23" s="44" t="s">
        <v>315</v>
      </c>
      <c r="E23" s="45">
        <f t="shared" si="0"/>
        <v>2.95</v>
      </c>
      <c r="F23" s="45">
        <v>0</v>
      </c>
      <c r="G23" s="46">
        <v>2.95</v>
      </c>
    </row>
    <row r="24" spans="1:7" ht="19.5" customHeight="1">
      <c r="A24" s="44" t="s">
        <v>36</v>
      </c>
      <c r="B24" s="81" t="s">
        <v>316</v>
      </c>
      <c r="C24" s="85" t="s">
        <v>36</v>
      </c>
      <c r="D24" s="44" t="s">
        <v>175</v>
      </c>
      <c r="E24" s="45">
        <f t="shared" si="0"/>
        <v>0.08</v>
      </c>
      <c r="F24" s="45">
        <v>0.08</v>
      </c>
      <c r="G24" s="46">
        <v>0</v>
      </c>
    </row>
    <row r="25" spans="1:7" ht="19.5" customHeight="1">
      <c r="A25" s="44" t="s">
        <v>316</v>
      </c>
      <c r="B25" s="81" t="s">
        <v>297</v>
      </c>
      <c r="C25" s="85" t="s">
        <v>83</v>
      </c>
      <c r="D25" s="44" t="s">
        <v>342</v>
      </c>
      <c r="E25" s="45">
        <f t="shared" si="0"/>
        <v>0.08</v>
      </c>
      <c r="F25" s="45">
        <v>0.08</v>
      </c>
      <c r="G25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317</v>
      </c>
    </row>
    <row r="2" spans="1:6" ht="19.5" customHeight="1">
      <c r="A2" s="106" t="s">
        <v>318</v>
      </c>
      <c r="B2" s="106"/>
      <c r="C2" s="106"/>
      <c r="D2" s="106"/>
      <c r="E2" s="106"/>
      <c r="F2" s="106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18" t="s">
        <v>67</v>
      </c>
      <c r="B4" s="119"/>
      <c r="C4" s="120"/>
      <c r="D4" s="160" t="s">
        <v>68</v>
      </c>
      <c r="E4" s="153" t="s">
        <v>319</v>
      </c>
      <c r="F4" s="124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61"/>
      <c r="E5" s="153"/>
      <c r="F5" s="124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127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91</v>
      </c>
      <c r="F7" s="87">
        <v>33</v>
      </c>
    </row>
    <row r="8" spans="1:6" ht="19.5" customHeight="1">
      <c r="A8" s="81" t="s">
        <v>80</v>
      </c>
      <c r="B8" s="81" t="s">
        <v>87</v>
      </c>
      <c r="C8" s="81" t="s">
        <v>90</v>
      </c>
      <c r="D8" s="86" t="s">
        <v>83</v>
      </c>
      <c r="E8" s="86" t="s">
        <v>320</v>
      </c>
      <c r="F8" s="87">
        <v>33</v>
      </c>
    </row>
    <row r="9" spans="1:6" ht="19.5" customHeight="1">
      <c r="A9" s="81" t="s">
        <v>36</v>
      </c>
      <c r="B9" s="81" t="s">
        <v>36</v>
      </c>
      <c r="C9" s="81" t="s">
        <v>36</v>
      </c>
      <c r="D9" s="86" t="s">
        <v>36</v>
      </c>
      <c r="E9" s="86" t="s">
        <v>94</v>
      </c>
      <c r="F9" s="87">
        <v>94</v>
      </c>
    </row>
    <row r="10" spans="1:6" ht="19.5" customHeight="1">
      <c r="A10" s="81" t="s">
        <v>80</v>
      </c>
      <c r="B10" s="81" t="s">
        <v>90</v>
      </c>
      <c r="C10" s="81" t="s">
        <v>90</v>
      </c>
      <c r="D10" s="86" t="s">
        <v>83</v>
      </c>
      <c r="E10" s="86" t="s">
        <v>321</v>
      </c>
      <c r="F10" s="87">
        <v>50</v>
      </c>
    </row>
    <row r="11" spans="1:6" ht="19.5" customHeight="1">
      <c r="A11" s="81" t="s">
        <v>80</v>
      </c>
      <c r="B11" s="81" t="s">
        <v>90</v>
      </c>
      <c r="C11" s="81" t="s">
        <v>90</v>
      </c>
      <c r="D11" s="86" t="s">
        <v>83</v>
      </c>
      <c r="E11" s="86" t="s">
        <v>322</v>
      </c>
      <c r="F11" s="87">
        <v>28</v>
      </c>
    </row>
    <row r="12" spans="1:6" ht="19.5" customHeight="1">
      <c r="A12" s="81" t="s">
        <v>80</v>
      </c>
      <c r="B12" s="81" t="s">
        <v>90</v>
      </c>
      <c r="C12" s="81" t="s">
        <v>90</v>
      </c>
      <c r="D12" s="86" t="s">
        <v>83</v>
      </c>
      <c r="E12" s="86" t="s">
        <v>323</v>
      </c>
      <c r="F12" s="87">
        <v>6</v>
      </c>
    </row>
    <row r="13" spans="1:6" ht="19.5" customHeight="1">
      <c r="A13" s="81" t="s">
        <v>80</v>
      </c>
      <c r="B13" s="81" t="s">
        <v>90</v>
      </c>
      <c r="C13" s="81" t="s">
        <v>90</v>
      </c>
      <c r="D13" s="86" t="s">
        <v>83</v>
      </c>
      <c r="E13" s="86" t="s">
        <v>324</v>
      </c>
      <c r="F13" s="87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325</v>
      </c>
    </row>
    <row r="2" spans="1:8" ht="25.5" customHeight="1">
      <c r="A2" s="106" t="s">
        <v>326</v>
      </c>
      <c r="B2" s="106"/>
      <c r="C2" s="106"/>
      <c r="D2" s="106"/>
      <c r="E2" s="106"/>
      <c r="F2" s="106"/>
      <c r="G2" s="106"/>
      <c r="H2" s="106"/>
    </row>
    <row r="3" spans="1:8" ht="19.5" customHeight="1">
      <c r="A3" s="103" t="s">
        <v>358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3" t="s">
        <v>327</v>
      </c>
      <c r="B4" s="153" t="s">
        <v>328</v>
      </c>
      <c r="C4" s="124" t="s">
        <v>329</v>
      </c>
      <c r="D4" s="124"/>
      <c r="E4" s="125"/>
      <c r="F4" s="125"/>
      <c r="G4" s="125"/>
      <c r="H4" s="124"/>
    </row>
    <row r="5" spans="1:8" ht="19.5" customHeight="1">
      <c r="A5" s="153"/>
      <c r="B5" s="153"/>
      <c r="C5" s="148" t="s">
        <v>57</v>
      </c>
      <c r="D5" s="123" t="s">
        <v>211</v>
      </c>
      <c r="E5" s="143" t="s">
        <v>330</v>
      </c>
      <c r="F5" s="157"/>
      <c r="G5" s="144"/>
      <c r="H5" s="162" t="s">
        <v>216</v>
      </c>
    </row>
    <row r="6" spans="1:8" ht="33.75" customHeight="1">
      <c r="A6" s="117"/>
      <c r="B6" s="117"/>
      <c r="C6" s="163"/>
      <c r="D6" s="110"/>
      <c r="E6" s="75" t="s">
        <v>72</v>
      </c>
      <c r="F6" s="89" t="s">
        <v>331</v>
      </c>
      <c r="G6" s="77" t="s">
        <v>332</v>
      </c>
      <c r="H6" s="152"/>
    </row>
    <row r="7" spans="1:8" ht="19.5" customHeight="1">
      <c r="A7" s="44" t="s">
        <v>83</v>
      </c>
      <c r="B7" s="81" t="s">
        <v>0</v>
      </c>
      <c r="C7" s="47">
        <f>SUM(D7,F7:H7)</f>
        <v>3.1</v>
      </c>
      <c r="D7" s="45">
        <v>0</v>
      </c>
      <c r="E7" s="45">
        <f>SUM(F7:G7)</f>
        <v>2.95</v>
      </c>
      <c r="F7" s="45">
        <v>0</v>
      </c>
      <c r="G7" s="46">
        <v>2.95</v>
      </c>
      <c r="H7" s="90">
        <v>0.15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2021-03-16T02:27:57Z</cp:lastPrinted>
  <dcterms:modified xsi:type="dcterms:W3CDTF">2022-07-29T04:53:51Z</dcterms:modified>
  <cp:category/>
  <cp:version/>
  <cp:contentType/>
  <cp:contentStatus/>
</cp:coreProperties>
</file>